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 windowWidth="18075" windowHeight="9900" activeTab="1"/>
  </bookViews>
  <sheets>
    <sheet name="weltweit" sheetId="1" r:id="rId1"/>
    <sheet name="Regionen" sheetId="3" r:id="rId2"/>
    <sheet name="Definition and Source" sheetId="2" r:id="rId3"/>
    <sheet name="Regionenbearbeitet" sheetId="4" r:id="rId4"/>
  </sheets>
  <calcPr calcId="145621"/>
</workbook>
</file>

<file path=xl/calcChain.xml><?xml version="1.0" encoding="utf-8"?>
<calcChain xmlns="http://schemas.openxmlformats.org/spreadsheetml/2006/main">
  <c r="AB26" i="3" l="1"/>
  <c r="AB25" i="3"/>
  <c r="F35" i="3"/>
  <c r="G35" i="3"/>
  <c r="H35" i="3"/>
  <c r="I35" i="3"/>
  <c r="J35" i="3"/>
  <c r="K35" i="3"/>
  <c r="L35" i="3"/>
  <c r="M35" i="3"/>
  <c r="N35" i="3"/>
  <c r="O35" i="3"/>
  <c r="P35" i="3"/>
  <c r="Q35" i="3"/>
  <c r="R35" i="3"/>
  <c r="S35" i="3"/>
  <c r="T35" i="3"/>
  <c r="U35" i="3"/>
  <c r="V35" i="3"/>
  <c r="W35" i="3"/>
  <c r="X35" i="3"/>
  <c r="Y35" i="3"/>
  <c r="Z35" i="3"/>
  <c r="F36" i="3"/>
  <c r="G36" i="3"/>
  <c r="H36" i="3"/>
  <c r="I36" i="3"/>
  <c r="J36" i="3"/>
  <c r="K36" i="3"/>
  <c r="L36" i="3"/>
  <c r="M36" i="3"/>
  <c r="N36" i="3"/>
  <c r="O36" i="3"/>
  <c r="P36" i="3"/>
  <c r="Q36" i="3"/>
  <c r="R36" i="3"/>
  <c r="S36" i="3"/>
  <c r="T36" i="3"/>
  <c r="U36" i="3"/>
  <c r="V36" i="3"/>
  <c r="W36" i="3"/>
  <c r="X36" i="3"/>
  <c r="Y36" i="3"/>
  <c r="Z36" i="3"/>
  <c r="E36" i="3"/>
  <c r="E35" i="3"/>
  <c r="F33" i="3"/>
  <c r="G33" i="3"/>
  <c r="H33" i="3"/>
  <c r="I33" i="3"/>
  <c r="J33" i="3"/>
  <c r="K33" i="3"/>
  <c r="L33" i="3"/>
  <c r="M33" i="3"/>
  <c r="N33" i="3"/>
  <c r="O33" i="3"/>
  <c r="P33" i="3"/>
  <c r="Q33" i="3"/>
  <c r="R33" i="3"/>
  <c r="S33" i="3"/>
  <c r="T33" i="3"/>
  <c r="U33" i="3"/>
  <c r="V33" i="3"/>
  <c r="W33" i="3"/>
  <c r="X33" i="3"/>
  <c r="Y33" i="3"/>
  <c r="Z33" i="3"/>
  <c r="F34" i="3"/>
  <c r="G34" i="3"/>
  <c r="H34" i="3"/>
  <c r="I34" i="3"/>
  <c r="J34" i="3"/>
  <c r="K34" i="3"/>
  <c r="L34" i="3"/>
  <c r="M34" i="3"/>
  <c r="N34" i="3"/>
  <c r="O34" i="3"/>
  <c r="P34" i="3"/>
  <c r="Q34" i="3"/>
  <c r="R34" i="3"/>
  <c r="S34" i="3"/>
  <c r="T34" i="3"/>
  <c r="U34" i="3"/>
  <c r="V34" i="3"/>
  <c r="W34" i="3"/>
  <c r="X34" i="3"/>
  <c r="Y34" i="3"/>
  <c r="Z34" i="3"/>
  <c r="E34" i="3"/>
  <c r="E33" i="3"/>
  <c r="F31" i="3"/>
  <c r="G31" i="3"/>
  <c r="H31" i="3"/>
  <c r="I31" i="3"/>
  <c r="J31" i="3"/>
  <c r="K31" i="3"/>
  <c r="L31" i="3"/>
  <c r="M31" i="3"/>
  <c r="N31" i="3"/>
  <c r="O31" i="3"/>
  <c r="P31" i="3"/>
  <c r="Q31" i="3"/>
  <c r="R31" i="3"/>
  <c r="S31" i="3"/>
  <c r="T31" i="3"/>
  <c r="U31" i="3"/>
  <c r="V31" i="3"/>
  <c r="W31" i="3"/>
  <c r="X31" i="3"/>
  <c r="Y31" i="3"/>
  <c r="Z31" i="3"/>
  <c r="F32" i="3"/>
  <c r="G32" i="3"/>
  <c r="H32" i="3"/>
  <c r="I32" i="3"/>
  <c r="J32" i="3"/>
  <c r="K32" i="3"/>
  <c r="L32" i="3"/>
  <c r="M32" i="3"/>
  <c r="N32" i="3"/>
  <c r="O32" i="3"/>
  <c r="P32" i="3"/>
  <c r="Q32" i="3"/>
  <c r="R32" i="3"/>
  <c r="S32" i="3"/>
  <c r="T32" i="3"/>
  <c r="U32" i="3"/>
  <c r="V32" i="3"/>
  <c r="W32" i="3"/>
  <c r="X32" i="3"/>
  <c r="Y32" i="3"/>
  <c r="Z32" i="3"/>
  <c r="E32" i="3"/>
  <c r="E31" i="3"/>
  <c r="F29" i="3"/>
  <c r="G29" i="3"/>
  <c r="H29" i="3"/>
  <c r="I29" i="3"/>
  <c r="J29" i="3"/>
  <c r="K29" i="3"/>
  <c r="L29" i="3"/>
  <c r="M29" i="3"/>
  <c r="N29" i="3"/>
  <c r="O29" i="3"/>
  <c r="P29" i="3"/>
  <c r="Q29" i="3"/>
  <c r="R29" i="3"/>
  <c r="S29" i="3"/>
  <c r="T29" i="3"/>
  <c r="U29" i="3"/>
  <c r="V29" i="3"/>
  <c r="W29" i="3"/>
  <c r="X29" i="3"/>
  <c r="Y29" i="3"/>
  <c r="Z29" i="3"/>
  <c r="F30" i="3"/>
  <c r="G30" i="3"/>
  <c r="H30" i="3"/>
  <c r="I30" i="3"/>
  <c r="J30" i="3"/>
  <c r="K30" i="3"/>
  <c r="L30" i="3"/>
  <c r="M30" i="3"/>
  <c r="N30" i="3"/>
  <c r="O30" i="3"/>
  <c r="P30" i="3"/>
  <c r="Q30" i="3"/>
  <c r="R30" i="3"/>
  <c r="S30" i="3"/>
  <c r="T30" i="3"/>
  <c r="U30" i="3"/>
  <c r="V30" i="3"/>
  <c r="W30" i="3"/>
  <c r="X30" i="3"/>
  <c r="Y30" i="3"/>
  <c r="Z30" i="3"/>
  <c r="E30" i="3"/>
  <c r="E29" i="3"/>
  <c r="H27" i="3"/>
  <c r="I27" i="3"/>
  <c r="J27" i="3"/>
  <c r="K27" i="3"/>
  <c r="L27" i="3"/>
  <c r="M27" i="3"/>
  <c r="N27" i="3"/>
  <c r="O27" i="3"/>
  <c r="P27" i="3"/>
  <c r="Q27" i="3"/>
  <c r="R27" i="3"/>
  <c r="S27" i="3"/>
  <c r="T27" i="3"/>
  <c r="U27" i="3"/>
  <c r="V27" i="3"/>
  <c r="W27" i="3"/>
  <c r="X27" i="3"/>
  <c r="Y27" i="3"/>
  <c r="Z27" i="3"/>
  <c r="G27" i="3"/>
  <c r="F25" i="3"/>
  <c r="G25" i="3"/>
  <c r="H25" i="3"/>
  <c r="I25" i="3"/>
  <c r="J25" i="3"/>
  <c r="K25" i="3"/>
  <c r="L25" i="3"/>
  <c r="M25" i="3"/>
  <c r="N25" i="3"/>
  <c r="O25" i="3"/>
  <c r="P25" i="3"/>
  <c r="Q25" i="3"/>
  <c r="R25" i="3"/>
  <c r="S25" i="3"/>
  <c r="T25" i="3"/>
  <c r="U25" i="3"/>
  <c r="V25" i="3"/>
  <c r="W25" i="3"/>
  <c r="X25" i="3"/>
  <c r="Y25" i="3"/>
  <c r="Z25" i="3"/>
  <c r="F26" i="3"/>
  <c r="G26" i="3"/>
  <c r="H26" i="3"/>
  <c r="I26" i="3"/>
  <c r="J26" i="3"/>
  <c r="K26" i="3"/>
  <c r="L26" i="3"/>
  <c r="M26" i="3"/>
  <c r="N26" i="3"/>
  <c r="O26" i="3"/>
  <c r="P26" i="3"/>
  <c r="Q26" i="3"/>
  <c r="R26" i="3"/>
  <c r="S26" i="3"/>
  <c r="T26" i="3"/>
  <c r="U26" i="3"/>
  <c r="V26" i="3"/>
  <c r="W26" i="3"/>
  <c r="X26" i="3"/>
  <c r="Y26" i="3"/>
  <c r="Z26" i="3"/>
  <c r="E26" i="3"/>
  <c r="E25" i="3"/>
  <c r="E24" i="3"/>
  <c r="F23" i="3"/>
  <c r="F24" i="3" s="1"/>
  <c r="AB26" i="1"/>
  <c r="AB25" i="1"/>
  <c r="F25" i="1"/>
  <c r="G25" i="1"/>
  <c r="H25" i="1"/>
  <c r="I25" i="1"/>
  <c r="J25" i="1"/>
  <c r="K25" i="1"/>
  <c r="L25" i="1"/>
  <c r="M25" i="1"/>
  <c r="N25" i="1"/>
  <c r="O25" i="1"/>
  <c r="P25" i="1"/>
  <c r="Q25" i="1"/>
  <c r="R25" i="1"/>
  <c r="S25" i="1"/>
  <c r="T25" i="1"/>
  <c r="U25" i="1"/>
  <c r="V25" i="1"/>
  <c r="W25" i="1"/>
  <c r="X25" i="1"/>
  <c r="Y25" i="1"/>
  <c r="Z25" i="1"/>
  <c r="E25" i="1"/>
  <c r="F26" i="1"/>
  <c r="G26" i="1"/>
  <c r="H26" i="1"/>
  <c r="I26" i="1"/>
  <c r="J26" i="1"/>
  <c r="K26" i="1"/>
  <c r="L26" i="1"/>
  <c r="M26" i="1"/>
  <c r="N26" i="1"/>
  <c r="O26" i="1"/>
  <c r="P26" i="1"/>
  <c r="Q26" i="1"/>
  <c r="R26" i="1"/>
  <c r="S26" i="1"/>
  <c r="T26" i="1"/>
  <c r="U26" i="1"/>
  <c r="V26" i="1"/>
  <c r="W26" i="1"/>
  <c r="X26" i="1"/>
  <c r="Y26" i="1"/>
  <c r="Z26" i="1"/>
  <c r="E26" i="1"/>
  <c r="F24" i="1"/>
  <c r="E24" i="1"/>
  <c r="G23" i="1"/>
  <c r="H23" i="1" s="1"/>
  <c r="I23" i="1" s="1"/>
  <c r="J23" i="1" s="1"/>
  <c r="K23" i="1" s="1"/>
  <c r="L23" i="1" s="1"/>
  <c r="M23" i="1" s="1"/>
  <c r="N23" i="1" s="1"/>
  <c r="O23" i="1" s="1"/>
  <c r="P23" i="1" s="1"/>
  <c r="Q23" i="1" s="1"/>
  <c r="R23" i="1" s="1"/>
  <c r="S23" i="1" s="1"/>
  <c r="T23" i="1" s="1"/>
  <c r="U23" i="1" s="1"/>
  <c r="V23" i="1" s="1"/>
  <c r="W23" i="1" s="1"/>
  <c r="X23" i="1" s="1"/>
  <c r="Y23" i="1" s="1"/>
  <c r="Z23" i="1" s="1"/>
  <c r="Z24" i="1" s="1"/>
  <c r="F23" i="1"/>
  <c r="X24" i="1" l="1"/>
  <c r="Y24" i="1"/>
  <c r="W24" i="1"/>
  <c r="U24" i="1"/>
  <c r="S24" i="1"/>
  <c r="Q24" i="1"/>
  <c r="O24" i="1"/>
  <c r="M24" i="1"/>
  <c r="K24" i="1"/>
  <c r="I24" i="1"/>
  <c r="G24" i="1"/>
  <c r="V24" i="1"/>
  <c r="T24" i="1"/>
  <c r="R24" i="1"/>
  <c r="P24" i="1"/>
  <c r="N24" i="1"/>
  <c r="L24" i="1"/>
  <c r="J24" i="1"/>
  <c r="H24" i="1"/>
  <c r="G23" i="3"/>
  <c r="H23" i="3" l="1"/>
  <c r="G24" i="3"/>
  <c r="H24" i="3" l="1"/>
  <c r="I23" i="3"/>
  <c r="J23" i="3" l="1"/>
  <c r="I24" i="3"/>
  <c r="J24" i="3" l="1"/>
  <c r="K23" i="3"/>
  <c r="L23" i="3" l="1"/>
  <c r="K24" i="3"/>
  <c r="L24" i="3" l="1"/>
  <c r="M23" i="3"/>
  <c r="N23" i="3" l="1"/>
  <c r="M24" i="3"/>
  <c r="N24" i="3" l="1"/>
  <c r="O23" i="3"/>
  <c r="P23" i="3" l="1"/>
  <c r="O24" i="3"/>
  <c r="P24" i="3" l="1"/>
  <c r="Q23" i="3"/>
  <c r="R23" i="3" l="1"/>
  <c r="Q24" i="3"/>
  <c r="R24" i="3" l="1"/>
  <c r="S23" i="3"/>
  <c r="T23" i="3" l="1"/>
  <c r="S24" i="3"/>
  <c r="T24" i="3" l="1"/>
  <c r="U23" i="3"/>
  <c r="V23" i="3" l="1"/>
  <c r="U24" i="3"/>
  <c r="V24" i="3" l="1"/>
  <c r="W23" i="3"/>
  <c r="X23" i="3" l="1"/>
  <c r="W24" i="3"/>
  <c r="X24" i="3" l="1"/>
  <c r="Y23" i="3"/>
  <c r="Z23" i="3" l="1"/>
  <c r="Z24" i="3" s="1"/>
  <c r="Y24" i="3"/>
</calcChain>
</file>

<file path=xl/sharedStrings.xml><?xml version="1.0" encoding="utf-8"?>
<sst xmlns="http://schemas.openxmlformats.org/spreadsheetml/2006/main" count="291" uniqueCount="67">
  <si>
    <t>EAP</t>
  </si>
  <si>
    <t>2013 [YR2013]</t>
  </si>
  <si>
    <t>South Asia</t>
  </si>
  <si>
    <t>2004 [YR2004]</t>
  </si>
  <si>
    <t>1992 [YR1992]</t>
  </si>
  <si>
    <t>WLD</t>
  </si>
  <si>
    <t>2012 [YR2012]</t>
  </si>
  <si>
    <t>Country Code</t>
  </si>
  <si>
    <t>Last Updated: 09/16/2014</t>
  </si>
  <si>
    <t>Data from database: Health Nutrition and Population Statistics</t>
  </si>
  <si>
    <t>LAC</t>
  </si>
  <si>
    <t>Code</t>
  </si>
  <si>
    <t>2003 [YR2003]</t>
  </si>
  <si>
    <t>MNA</t>
  </si>
  <si>
    <t>Middle East &amp; North Africa (developing only)</t>
  </si>
  <si>
    <t>1997 [YR1997]</t>
  </si>
  <si>
    <t>Food and Agriculture Organization, The State of Food Insecurity in the World (http://www.fao.org/publications/sofi/food-security-indicators/en/).</t>
  </si>
  <si>
    <t>..</t>
  </si>
  <si>
    <t>ECA</t>
  </si>
  <si>
    <t>Sub-Saharan Africa (developing only)</t>
  </si>
  <si>
    <t>Country Name</t>
  </si>
  <si>
    <t>2008 [YR2008]</t>
  </si>
  <si>
    <t>1996 [YR1996]</t>
  </si>
  <si>
    <t>Population below minimum level of dietary energy consumption (also referred to as prevalence of undernourishment) shows the percentage of the population whose food intake is insufficient to meet dietary energy requirements continuously. Data showing as 2.5 signifies a prevalence of undernourishment below 2.5%.</t>
  </si>
  <si>
    <t>2007 [YR2007]</t>
  </si>
  <si>
    <t>East Asia &amp; Pacific (developing only)</t>
  </si>
  <si>
    <t>1995 [YR1995]</t>
  </si>
  <si>
    <t>World</t>
  </si>
  <si>
    <t>Number of people who are undernourished shows the number of people whose food intake is insufficient to meet dietary energy requirements continuously.</t>
  </si>
  <si>
    <t>2006 [YR2006]</t>
  </si>
  <si>
    <t>SN.ITK.DEFC</t>
  </si>
  <si>
    <t>SAS</t>
  </si>
  <si>
    <t>1991 [YR1991]</t>
  </si>
  <si>
    <t>SSA</t>
  </si>
  <si>
    <t>Long definition</t>
  </si>
  <si>
    <t>2011 [YR2011]</t>
  </si>
  <si>
    <t>1999 [YR1999]</t>
  </si>
  <si>
    <t>2002 [YR2002]</t>
  </si>
  <si>
    <t>Series Code</t>
  </si>
  <si>
    <t>2010 [YR2010]</t>
  </si>
  <si>
    <t>1998 [YR1998]</t>
  </si>
  <si>
    <t>Number of people who are undernourished</t>
  </si>
  <si>
    <t>2001 [YR2001]</t>
  </si>
  <si>
    <t>SN.ITK.DEFC.ZS</t>
  </si>
  <si>
    <t>2009 [YR2009]</t>
  </si>
  <si>
    <t>2000 [YR2000]</t>
  </si>
  <si>
    <t>Source</t>
  </si>
  <si>
    <t>Series Name</t>
  </si>
  <si>
    <t>1994 [YR1994]</t>
  </si>
  <si>
    <t>Latin America &amp; Caribbean (developing only)</t>
  </si>
  <si>
    <t>Indicator Name</t>
  </si>
  <si>
    <t>Europe &amp; Central Asia (developing only)</t>
  </si>
  <si>
    <t>Prevalence of undernourishment (% of population)</t>
  </si>
  <si>
    <t>2005 [YR2005]</t>
  </si>
  <si>
    <t>1993 [YR1993]</t>
  </si>
  <si>
    <t xml:space="preserve">Unterernährung Welt (nur Entwicklungsländer??) </t>
  </si>
  <si>
    <t>Jahr</t>
  </si>
  <si>
    <t>Zeit  seit 1990</t>
  </si>
  <si>
    <t>Anzahl (in Mio.)</t>
  </si>
  <si>
    <t>Anteil an der Bevölkerung (%)</t>
  </si>
  <si>
    <t>Schätzung für 2015</t>
  </si>
  <si>
    <t>East Asia</t>
  </si>
  <si>
    <t>Europe</t>
  </si>
  <si>
    <t>Latin America</t>
  </si>
  <si>
    <t>Middle East</t>
  </si>
  <si>
    <t>Sub-Sahara</t>
  </si>
  <si>
    <t xml:space="preserve">Unterernährung Welt (nur Entwicklungsländer)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</si>
</sst>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rgb="FF0070C0"/>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style="medium">
        <color auto="1"/>
      </top>
      <bottom/>
      <diagonal/>
    </border>
    <border>
      <left/>
      <right/>
      <top/>
      <bottom style="medium">
        <color auto="1"/>
      </bottom>
      <diagonal/>
    </border>
  </borders>
  <cellStyleXfs count="1">
    <xf numFmtId="0" fontId="0" fillId="0" borderId="0"/>
  </cellStyleXfs>
  <cellXfs count="15">
    <xf numFmtId="0" fontId="0" fillId="0" borderId="0" xfId="0"/>
    <xf numFmtId="0" fontId="0" fillId="0" borderId="0" xfId="0" applyAlignment="1"/>
    <xf numFmtId="2" fontId="0" fillId="0" borderId="0" xfId="0" applyNumberFormat="1"/>
    <xf numFmtId="0" fontId="0" fillId="0" borderId="0" xfId="0" applyAlignment="1">
      <alignment horizontal="center"/>
    </xf>
    <xf numFmtId="0" fontId="0" fillId="2" borderId="0" xfId="0" applyFill="1" applyAlignment="1">
      <alignment horizontal="center"/>
    </xf>
    <xf numFmtId="0" fontId="1" fillId="0" borderId="0" xfId="0" applyFont="1"/>
    <xf numFmtId="2" fontId="1" fillId="0" borderId="0" xfId="0" applyNumberFormat="1" applyFont="1"/>
    <xf numFmtId="0" fontId="1" fillId="2" borderId="0" xfId="0" applyFont="1" applyFill="1"/>
    <xf numFmtId="164" fontId="1" fillId="0" borderId="0" xfId="0" applyNumberFormat="1" applyFont="1"/>
    <xf numFmtId="164" fontId="0" fillId="0" borderId="0" xfId="0" applyNumberFormat="1"/>
    <xf numFmtId="0" fontId="0" fillId="2" borderId="0" xfId="0" applyFill="1"/>
    <xf numFmtId="0" fontId="0" fillId="2" borderId="1" xfId="0" applyFill="1" applyBorder="1"/>
    <xf numFmtId="0" fontId="0" fillId="0" borderId="1" xfId="0" applyBorder="1"/>
    <xf numFmtId="0" fontId="0" fillId="2" borderId="2" xfId="0" applyFill="1" applyBorder="1"/>
    <xf numFmtId="164" fontId="0" fillId="0" borderId="2" xfId="0" applyNumberForma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Anzahl unterernährter Menschen </a:t>
            </a:r>
            <a:br>
              <a:rPr lang="de-DE"/>
            </a:br>
            <a:r>
              <a:rPr lang="de-DE"/>
              <a:t>weltweit</a:t>
            </a:r>
            <a:br>
              <a:rPr lang="de-DE"/>
            </a:br>
            <a:r>
              <a:rPr lang="de-DE" sz="1400" b="0"/>
              <a:t>t=0 für 1990</a:t>
            </a:r>
          </a:p>
        </c:rich>
      </c:tx>
      <c:layout>
        <c:manualLayout>
          <c:xMode val="edge"/>
          <c:yMode val="edge"/>
          <c:x val="0.13872922134733159"/>
          <c:y val="0.375"/>
        </c:manualLayout>
      </c:layout>
      <c:overlay val="1"/>
    </c:title>
    <c:autoTitleDeleted val="0"/>
    <c:plotArea>
      <c:layout/>
      <c:scatterChart>
        <c:scatterStyle val="lineMarker"/>
        <c:varyColors val="0"/>
        <c:ser>
          <c:idx val="0"/>
          <c:order val="0"/>
          <c:spPr>
            <a:ln w="28575">
              <a:noFill/>
            </a:ln>
          </c:spPr>
          <c:trendline>
            <c:trendlineType val="linear"/>
            <c:dispRSqr val="1"/>
            <c:dispEq val="1"/>
            <c:trendlineLbl>
              <c:layout>
                <c:manualLayout>
                  <c:x val="9.8749562554680662E-2"/>
                  <c:y val="-0.13892351997666957"/>
                </c:manualLayout>
              </c:layout>
              <c:numFmt formatCode="General" sourceLinked="0"/>
            </c:trendlineLbl>
          </c:trendline>
          <c:xVal>
            <c:numRef>
              <c:f>weltweit!$E$24:$Z$24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weltweit!$E$25:$Z$25</c:f>
              <c:numCache>
                <c:formatCode>General</c:formatCode>
                <c:ptCount val="22"/>
                <c:pt idx="0">
                  <c:v>890.8</c:v>
                </c:pt>
                <c:pt idx="1">
                  <c:v>902.5</c:v>
                </c:pt>
                <c:pt idx="2">
                  <c:v>901.6</c:v>
                </c:pt>
                <c:pt idx="3">
                  <c:v>918.3</c:v>
                </c:pt>
                <c:pt idx="4">
                  <c:v>874.4</c:v>
                </c:pt>
                <c:pt idx="5">
                  <c:v>843.3</c:v>
                </c:pt>
                <c:pt idx="6">
                  <c:v>837.2</c:v>
                </c:pt>
                <c:pt idx="7">
                  <c:v>823.4</c:v>
                </c:pt>
                <c:pt idx="8">
                  <c:v>821.1</c:v>
                </c:pt>
                <c:pt idx="9">
                  <c:v>827.6</c:v>
                </c:pt>
                <c:pt idx="10">
                  <c:v>845.7</c:v>
                </c:pt>
                <c:pt idx="11">
                  <c:v>837.8</c:v>
                </c:pt>
                <c:pt idx="12">
                  <c:v>836.6</c:v>
                </c:pt>
                <c:pt idx="13">
                  <c:v>829.7</c:v>
                </c:pt>
                <c:pt idx="14">
                  <c:v>825.5</c:v>
                </c:pt>
                <c:pt idx="15">
                  <c:v>803.4</c:v>
                </c:pt>
                <c:pt idx="16">
                  <c:v>785.9</c:v>
                </c:pt>
                <c:pt idx="17">
                  <c:v>776.4</c:v>
                </c:pt>
                <c:pt idx="18">
                  <c:v>766.8</c:v>
                </c:pt>
                <c:pt idx="19">
                  <c:v>756.4</c:v>
                </c:pt>
                <c:pt idx="20">
                  <c:v>737.7</c:v>
                </c:pt>
                <c:pt idx="21">
                  <c:v>728.4</c:v>
                </c:pt>
              </c:numCache>
            </c:numRef>
          </c:yVal>
          <c:smooth val="0"/>
        </c:ser>
        <c:dLbls>
          <c:showLegendKey val="0"/>
          <c:showVal val="0"/>
          <c:showCatName val="0"/>
          <c:showSerName val="0"/>
          <c:showPercent val="0"/>
          <c:showBubbleSize val="0"/>
        </c:dLbls>
        <c:axId val="45360640"/>
        <c:axId val="45362176"/>
      </c:scatterChart>
      <c:valAx>
        <c:axId val="45360640"/>
        <c:scaling>
          <c:orientation val="minMax"/>
        </c:scaling>
        <c:delete val="0"/>
        <c:axPos val="b"/>
        <c:numFmt formatCode="General" sourceLinked="1"/>
        <c:majorTickMark val="out"/>
        <c:minorTickMark val="none"/>
        <c:tickLblPos val="nextTo"/>
        <c:crossAx val="45362176"/>
        <c:crosses val="autoZero"/>
        <c:crossBetween val="midCat"/>
      </c:valAx>
      <c:valAx>
        <c:axId val="45362176"/>
        <c:scaling>
          <c:orientation val="minMax"/>
        </c:scaling>
        <c:delete val="0"/>
        <c:axPos val="l"/>
        <c:majorGridlines/>
        <c:numFmt formatCode="General" sourceLinked="1"/>
        <c:majorTickMark val="out"/>
        <c:minorTickMark val="none"/>
        <c:tickLblPos val="nextTo"/>
        <c:crossAx val="45360640"/>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Anteil unterernährter Menschen</a:t>
            </a:r>
            <a:br>
              <a:rPr lang="de-DE"/>
            </a:br>
            <a:r>
              <a:rPr lang="de-DE"/>
              <a:t>weltweit</a:t>
            </a:r>
            <a:br>
              <a:rPr lang="de-DE"/>
            </a:br>
            <a:r>
              <a:rPr lang="de-DE" sz="1400" b="0"/>
              <a:t>t = 0 für 1990</a:t>
            </a:r>
            <a:endParaRPr lang="de-DE"/>
          </a:p>
        </c:rich>
      </c:tx>
      <c:layout>
        <c:manualLayout>
          <c:xMode val="edge"/>
          <c:yMode val="edge"/>
          <c:x val="0.13439164434342615"/>
          <c:y val="0.50749693213200298"/>
        </c:manualLayout>
      </c:layout>
      <c:overlay val="0"/>
    </c:title>
    <c:autoTitleDeleted val="0"/>
    <c:plotArea>
      <c:layout>
        <c:manualLayout>
          <c:layoutTarget val="inner"/>
          <c:xMode val="edge"/>
          <c:yMode val="edge"/>
          <c:x val="0.10598176258895473"/>
          <c:y val="4.6793614765872106E-2"/>
          <c:w val="0.84983954325296962"/>
          <c:h val="0.83762786416083546"/>
        </c:manualLayout>
      </c:layout>
      <c:scatterChart>
        <c:scatterStyle val="lineMarker"/>
        <c:varyColors val="0"/>
        <c:ser>
          <c:idx val="0"/>
          <c:order val="0"/>
          <c:spPr>
            <a:ln w="28575">
              <a:noFill/>
            </a:ln>
          </c:spPr>
          <c:trendline>
            <c:trendlineType val="linear"/>
            <c:dispRSqr val="1"/>
            <c:dispEq val="1"/>
            <c:trendlineLbl>
              <c:layout>
                <c:manualLayout>
                  <c:x val="0.14850988987201341"/>
                  <c:y val="-0.14256050184435357"/>
                </c:manualLayout>
              </c:layout>
              <c:numFmt formatCode="General" sourceLinked="0"/>
            </c:trendlineLbl>
          </c:trendline>
          <c:xVal>
            <c:numRef>
              <c:f>weltweit!$E$24:$Z$24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weltweit!$E$26:$Z$26</c:f>
              <c:numCache>
                <c:formatCode>0.00</c:formatCode>
                <c:ptCount val="22"/>
                <c:pt idx="0">
                  <c:v>22.881777038968444</c:v>
                </c:pt>
                <c:pt idx="1">
                  <c:v>22.76626326843779</c:v>
                </c:pt>
                <c:pt idx="2">
                  <c:v>22.112211519881001</c:v>
                </c:pt>
                <c:pt idx="3">
                  <c:v>21.854315270563475</c:v>
                </c:pt>
                <c:pt idx="4">
                  <c:v>20.481836906689086</c:v>
                </c:pt>
                <c:pt idx="5">
                  <c:v>19.398571357707759</c:v>
                </c:pt>
                <c:pt idx="6">
                  <c:v>18.953717065922476</c:v>
                </c:pt>
                <c:pt idx="7">
                  <c:v>18.342103863618032</c:v>
                </c:pt>
                <c:pt idx="8">
                  <c:v>18.063348132893772</c:v>
                </c:pt>
                <c:pt idx="9">
                  <c:v>17.997730961047107</c:v>
                </c:pt>
                <c:pt idx="10">
                  <c:v>18.097639848492079</c:v>
                </c:pt>
                <c:pt idx="11">
                  <c:v>17.721187971668403</c:v>
                </c:pt>
                <c:pt idx="12">
                  <c:v>17.419827303403832</c:v>
                </c:pt>
                <c:pt idx="13">
                  <c:v>17.007338720098069</c:v>
                </c:pt>
                <c:pt idx="14">
                  <c:v>16.741646436591129</c:v>
                </c:pt>
                <c:pt idx="15">
                  <c:v>16.109319530239148</c:v>
                </c:pt>
                <c:pt idx="16">
                  <c:v>15.582092965250121</c:v>
                </c:pt>
                <c:pt idx="17">
                  <c:v>15.229173513764779</c:v>
                </c:pt>
                <c:pt idx="18">
                  <c:v>14.903747469523744</c:v>
                </c:pt>
                <c:pt idx="19">
                  <c:v>14.554559508319063</c:v>
                </c:pt>
                <c:pt idx="20">
                  <c:v>14.095385220599516</c:v>
                </c:pt>
                <c:pt idx="21">
                  <c:v>13.777662293061123</c:v>
                </c:pt>
              </c:numCache>
            </c:numRef>
          </c:yVal>
          <c:smooth val="0"/>
        </c:ser>
        <c:dLbls>
          <c:showLegendKey val="0"/>
          <c:showVal val="0"/>
          <c:showCatName val="0"/>
          <c:showSerName val="0"/>
          <c:showPercent val="0"/>
          <c:showBubbleSize val="0"/>
        </c:dLbls>
        <c:axId val="45407616"/>
        <c:axId val="45413504"/>
      </c:scatterChart>
      <c:valAx>
        <c:axId val="45407616"/>
        <c:scaling>
          <c:orientation val="minMax"/>
        </c:scaling>
        <c:delete val="0"/>
        <c:axPos val="b"/>
        <c:numFmt formatCode="General" sourceLinked="1"/>
        <c:majorTickMark val="out"/>
        <c:minorTickMark val="none"/>
        <c:tickLblPos val="nextTo"/>
        <c:crossAx val="45413504"/>
        <c:crosses val="autoZero"/>
        <c:crossBetween val="midCat"/>
      </c:valAx>
      <c:valAx>
        <c:axId val="45413504"/>
        <c:scaling>
          <c:orientation val="minMax"/>
        </c:scaling>
        <c:delete val="0"/>
        <c:axPos val="l"/>
        <c:majorGridlines/>
        <c:numFmt formatCode="0.00" sourceLinked="1"/>
        <c:majorTickMark val="out"/>
        <c:minorTickMark val="none"/>
        <c:tickLblPos val="nextTo"/>
        <c:crossAx val="4540761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Anteil unterernährter Menschen</a:t>
            </a:r>
            <a:br>
              <a:rPr lang="de-DE"/>
            </a:br>
            <a:r>
              <a:rPr lang="de-DE"/>
              <a:t>weltweit</a:t>
            </a:r>
            <a:br>
              <a:rPr lang="de-DE"/>
            </a:br>
            <a:r>
              <a:rPr lang="de-DE" sz="1200" b="0"/>
              <a:t>t = 0 für 1990</a:t>
            </a:r>
            <a:endParaRPr lang="de-DE" sz="1200"/>
          </a:p>
        </c:rich>
      </c:tx>
      <c:layout>
        <c:manualLayout>
          <c:xMode val="edge"/>
          <c:yMode val="edge"/>
          <c:x val="0.13439164434342615"/>
          <c:y val="0.50749693213200298"/>
        </c:manualLayout>
      </c:layout>
      <c:overlay val="0"/>
    </c:title>
    <c:autoTitleDeleted val="0"/>
    <c:plotArea>
      <c:layout>
        <c:manualLayout>
          <c:layoutTarget val="inner"/>
          <c:xMode val="edge"/>
          <c:yMode val="edge"/>
          <c:x val="0.10598176258895473"/>
          <c:y val="4.6793614765872106E-2"/>
          <c:w val="0.84983954325296962"/>
          <c:h val="0.83762786416083546"/>
        </c:manualLayout>
      </c:layout>
      <c:scatterChart>
        <c:scatterStyle val="lineMarker"/>
        <c:varyColors val="0"/>
        <c:ser>
          <c:idx val="0"/>
          <c:order val="0"/>
          <c:spPr>
            <a:ln w="28575">
              <a:noFill/>
            </a:ln>
          </c:spPr>
          <c:trendline>
            <c:trendlineType val="linear"/>
            <c:forward val="18"/>
            <c:dispRSqr val="1"/>
            <c:dispEq val="1"/>
            <c:trendlineLbl>
              <c:layout>
                <c:manualLayout>
                  <c:x val="2.728511513380415E-2"/>
                  <c:y val="-0.23414825885322404"/>
                </c:manualLayout>
              </c:layout>
              <c:numFmt formatCode="General" sourceLinked="0"/>
            </c:trendlineLbl>
          </c:trendline>
          <c:xVal>
            <c:numRef>
              <c:f>weltweit!$E$24:$Z$24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weltweit!$E$26:$Z$26</c:f>
              <c:numCache>
                <c:formatCode>0.00</c:formatCode>
                <c:ptCount val="22"/>
                <c:pt idx="0">
                  <c:v>22.881777038968444</c:v>
                </c:pt>
                <c:pt idx="1">
                  <c:v>22.76626326843779</c:v>
                </c:pt>
                <c:pt idx="2">
                  <c:v>22.112211519881001</c:v>
                </c:pt>
                <c:pt idx="3">
                  <c:v>21.854315270563475</c:v>
                </c:pt>
                <c:pt idx="4">
                  <c:v>20.481836906689086</c:v>
                </c:pt>
                <c:pt idx="5">
                  <c:v>19.398571357707759</c:v>
                </c:pt>
                <c:pt idx="6">
                  <c:v>18.953717065922476</c:v>
                </c:pt>
                <c:pt idx="7">
                  <c:v>18.342103863618032</c:v>
                </c:pt>
                <c:pt idx="8">
                  <c:v>18.063348132893772</c:v>
                </c:pt>
                <c:pt idx="9">
                  <c:v>17.997730961047107</c:v>
                </c:pt>
                <c:pt idx="10">
                  <c:v>18.097639848492079</c:v>
                </c:pt>
                <c:pt idx="11">
                  <c:v>17.721187971668403</c:v>
                </c:pt>
                <c:pt idx="12">
                  <c:v>17.419827303403832</c:v>
                </c:pt>
                <c:pt idx="13">
                  <c:v>17.007338720098069</c:v>
                </c:pt>
                <c:pt idx="14">
                  <c:v>16.741646436591129</c:v>
                </c:pt>
                <c:pt idx="15">
                  <c:v>16.109319530239148</c:v>
                </c:pt>
                <c:pt idx="16">
                  <c:v>15.582092965250121</c:v>
                </c:pt>
                <c:pt idx="17">
                  <c:v>15.229173513764779</c:v>
                </c:pt>
                <c:pt idx="18">
                  <c:v>14.903747469523744</c:v>
                </c:pt>
                <c:pt idx="19">
                  <c:v>14.554559508319063</c:v>
                </c:pt>
                <c:pt idx="20">
                  <c:v>14.095385220599516</c:v>
                </c:pt>
                <c:pt idx="21">
                  <c:v>13.777662293061123</c:v>
                </c:pt>
              </c:numCache>
            </c:numRef>
          </c:yVal>
          <c:smooth val="0"/>
        </c:ser>
        <c:dLbls>
          <c:showLegendKey val="0"/>
          <c:showVal val="0"/>
          <c:showCatName val="0"/>
          <c:showSerName val="0"/>
          <c:showPercent val="0"/>
          <c:showBubbleSize val="0"/>
        </c:dLbls>
        <c:axId val="105221504"/>
        <c:axId val="105260160"/>
      </c:scatterChart>
      <c:valAx>
        <c:axId val="105221504"/>
        <c:scaling>
          <c:orientation val="minMax"/>
          <c:max val="40"/>
        </c:scaling>
        <c:delete val="0"/>
        <c:axPos val="b"/>
        <c:numFmt formatCode="General" sourceLinked="1"/>
        <c:majorTickMark val="out"/>
        <c:minorTickMark val="none"/>
        <c:tickLblPos val="nextTo"/>
        <c:crossAx val="105260160"/>
        <c:crosses val="autoZero"/>
        <c:crossBetween val="midCat"/>
      </c:valAx>
      <c:valAx>
        <c:axId val="105260160"/>
        <c:scaling>
          <c:orientation val="minMax"/>
        </c:scaling>
        <c:delete val="0"/>
        <c:axPos val="l"/>
        <c:majorGridlines/>
        <c:numFmt formatCode="0.00" sourceLinked="1"/>
        <c:majorTickMark val="out"/>
        <c:minorTickMark val="none"/>
        <c:tickLblPos val="nextTo"/>
        <c:crossAx val="10522150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Anzahl unterernährter Menschen </a:t>
            </a:r>
            <a:br>
              <a:rPr lang="de-DE"/>
            </a:br>
            <a:r>
              <a:rPr lang="de-DE"/>
              <a:t>Ostasien</a:t>
            </a:r>
            <a:br>
              <a:rPr lang="de-DE"/>
            </a:br>
            <a:r>
              <a:rPr lang="de-DE" sz="1400" b="0"/>
              <a:t>t=0 für 1990</a:t>
            </a:r>
          </a:p>
        </c:rich>
      </c:tx>
      <c:layout>
        <c:manualLayout>
          <c:xMode val="edge"/>
          <c:yMode val="edge"/>
          <c:x val="0.12206255468066492"/>
          <c:y val="0.51851851851851849"/>
        </c:manualLayout>
      </c:layout>
      <c:overlay val="1"/>
      <c:spPr>
        <a:solidFill>
          <a:schemeClr val="bg1"/>
        </a:solidFill>
        <a:ln>
          <a:solidFill>
            <a:srgbClr val="0070C0"/>
          </a:solidFill>
        </a:ln>
      </c:spPr>
    </c:title>
    <c:autoTitleDeleted val="0"/>
    <c:plotArea>
      <c:layout/>
      <c:scatterChart>
        <c:scatterStyle val="lineMarker"/>
        <c:varyColors val="0"/>
        <c:ser>
          <c:idx val="0"/>
          <c:order val="0"/>
          <c:spPr>
            <a:ln w="28575">
              <a:noFill/>
            </a:ln>
          </c:spPr>
          <c:trendline>
            <c:trendlineType val="linear"/>
            <c:dispRSqr val="1"/>
            <c:dispEq val="1"/>
            <c:trendlineLbl>
              <c:layout>
                <c:manualLayout>
                  <c:x val="9.8749562554680662E-2"/>
                  <c:y val="-0.13892351997666957"/>
                </c:manualLayout>
              </c:layout>
              <c:numFmt formatCode="General" sourceLinked="0"/>
            </c:trendlineLbl>
          </c:trendline>
          <c:xVal>
            <c:numRef>
              <c:f>Regionen!$E$24:$Z$24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Regionen!$E$25:$Z$25</c:f>
              <c:numCache>
                <c:formatCode>General</c:formatCode>
                <c:ptCount val="22"/>
                <c:pt idx="0">
                  <c:v>399.2</c:v>
                </c:pt>
                <c:pt idx="1">
                  <c:v>395.3</c:v>
                </c:pt>
                <c:pt idx="2">
                  <c:v>368.7</c:v>
                </c:pt>
                <c:pt idx="3">
                  <c:v>334</c:v>
                </c:pt>
                <c:pt idx="4">
                  <c:v>312</c:v>
                </c:pt>
                <c:pt idx="5">
                  <c:v>300.3</c:v>
                </c:pt>
                <c:pt idx="6">
                  <c:v>296.7</c:v>
                </c:pt>
                <c:pt idx="7">
                  <c:v>295.7</c:v>
                </c:pt>
                <c:pt idx="8">
                  <c:v>290.3</c:v>
                </c:pt>
                <c:pt idx="9">
                  <c:v>290</c:v>
                </c:pt>
                <c:pt idx="10">
                  <c:v>284.3</c:v>
                </c:pt>
                <c:pt idx="11">
                  <c:v>283.39999999999998</c:v>
                </c:pt>
                <c:pt idx="12">
                  <c:v>278.10000000000002</c:v>
                </c:pt>
                <c:pt idx="13">
                  <c:v>274.5</c:v>
                </c:pt>
                <c:pt idx="14">
                  <c:v>269.60000000000002</c:v>
                </c:pt>
                <c:pt idx="15">
                  <c:v>262.10000000000002</c:v>
                </c:pt>
                <c:pt idx="16">
                  <c:v>253.5</c:v>
                </c:pt>
                <c:pt idx="17">
                  <c:v>242.5</c:v>
                </c:pt>
                <c:pt idx="18">
                  <c:v>235.5</c:v>
                </c:pt>
                <c:pt idx="19">
                  <c:v>229.8</c:v>
                </c:pt>
                <c:pt idx="20">
                  <c:v>224.4</c:v>
                </c:pt>
                <c:pt idx="21">
                  <c:v>220</c:v>
                </c:pt>
              </c:numCache>
            </c:numRef>
          </c:yVal>
          <c:smooth val="0"/>
        </c:ser>
        <c:dLbls>
          <c:showLegendKey val="0"/>
          <c:showVal val="0"/>
          <c:showCatName val="0"/>
          <c:showSerName val="0"/>
          <c:showPercent val="0"/>
          <c:showBubbleSize val="0"/>
        </c:dLbls>
        <c:axId val="90781568"/>
        <c:axId val="90783104"/>
      </c:scatterChart>
      <c:valAx>
        <c:axId val="90781568"/>
        <c:scaling>
          <c:orientation val="minMax"/>
        </c:scaling>
        <c:delete val="0"/>
        <c:axPos val="b"/>
        <c:numFmt formatCode="General" sourceLinked="1"/>
        <c:majorTickMark val="out"/>
        <c:minorTickMark val="none"/>
        <c:tickLblPos val="nextTo"/>
        <c:crossAx val="90783104"/>
        <c:crosses val="autoZero"/>
        <c:crossBetween val="midCat"/>
      </c:valAx>
      <c:valAx>
        <c:axId val="90783104"/>
        <c:scaling>
          <c:orientation val="minMax"/>
        </c:scaling>
        <c:delete val="0"/>
        <c:axPos val="l"/>
        <c:majorGridlines/>
        <c:numFmt formatCode="General" sourceLinked="1"/>
        <c:majorTickMark val="out"/>
        <c:minorTickMark val="none"/>
        <c:tickLblPos val="nextTo"/>
        <c:crossAx val="9078156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Anteil unterernährter Menschen</a:t>
            </a:r>
            <a:br>
              <a:rPr lang="de-DE"/>
            </a:br>
            <a:r>
              <a:rPr lang="de-DE"/>
              <a:t>Ostasien</a:t>
            </a:r>
            <a:br>
              <a:rPr lang="de-DE"/>
            </a:br>
            <a:r>
              <a:rPr lang="de-DE" sz="1400" b="0"/>
              <a:t>t = 0 für 1990</a:t>
            </a:r>
            <a:endParaRPr lang="de-DE"/>
          </a:p>
        </c:rich>
      </c:tx>
      <c:layout>
        <c:manualLayout>
          <c:xMode val="edge"/>
          <c:yMode val="edge"/>
          <c:x val="0.33139917861062357"/>
          <c:y val="3.2295259317491096E-2"/>
        </c:manualLayout>
      </c:layout>
      <c:overlay val="0"/>
      <c:spPr>
        <a:solidFill>
          <a:schemeClr val="bg1"/>
        </a:solidFill>
        <a:ln>
          <a:solidFill>
            <a:srgbClr val="0070C0"/>
          </a:solidFill>
        </a:ln>
      </c:spPr>
    </c:title>
    <c:autoTitleDeleted val="0"/>
    <c:plotArea>
      <c:layout>
        <c:manualLayout>
          <c:layoutTarget val="inner"/>
          <c:xMode val="edge"/>
          <c:yMode val="edge"/>
          <c:x val="0.10598176258895473"/>
          <c:y val="4.6793614765872106E-2"/>
          <c:w val="0.84983954325296962"/>
          <c:h val="0.83762786416083546"/>
        </c:manualLayout>
      </c:layout>
      <c:scatterChart>
        <c:scatterStyle val="lineMarker"/>
        <c:varyColors val="0"/>
        <c:ser>
          <c:idx val="0"/>
          <c:order val="0"/>
          <c:spPr>
            <a:ln w="28575">
              <a:noFill/>
            </a:ln>
          </c:spPr>
          <c:trendline>
            <c:trendlineType val="linear"/>
            <c:dispRSqr val="1"/>
            <c:dispEq val="1"/>
            <c:trendlineLbl>
              <c:layout>
                <c:manualLayout>
                  <c:x val="0.14850988987201341"/>
                  <c:y val="-0.14256050184435357"/>
                </c:manualLayout>
              </c:layout>
              <c:numFmt formatCode="General" sourceLinked="0"/>
            </c:trendlineLbl>
          </c:trendline>
          <c:xVal>
            <c:numRef>
              <c:f>Regionen!$E$24:$Z$24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Regionen!$E$26:$Z$26</c:f>
              <c:numCache>
                <c:formatCode>0.00</c:formatCode>
                <c:ptCount val="22"/>
                <c:pt idx="0">
                  <c:v>24.682695075593415</c:v>
                </c:pt>
                <c:pt idx="1">
                  <c:v>24.125851132889537</c:v>
                </c:pt>
                <c:pt idx="2">
                  <c:v>22.226808944976586</c:v>
                </c:pt>
                <c:pt idx="3">
                  <c:v>19.887723114907899</c:v>
                </c:pt>
                <c:pt idx="4">
                  <c:v>18.390232231978239</c:v>
                </c:pt>
                <c:pt idx="5">
                  <c:v>17.470474192582884</c:v>
                </c:pt>
                <c:pt idx="6">
                  <c:v>17.082765333062213</c:v>
                </c:pt>
                <c:pt idx="7">
                  <c:v>16.828458668687382</c:v>
                </c:pt>
                <c:pt idx="8">
                  <c:v>16.341383785868985</c:v>
                </c:pt>
                <c:pt idx="9">
                  <c:v>16.226653544114239</c:v>
                </c:pt>
                <c:pt idx="10">
                  <c:v>15.706744814768699</c:v>
                </c:pt>
                <c:pt idx="11">
                  <c:v>15.575932365340778</c:v>
                </c:pt>
                <c:pt idx="12">
                  <c:v>15.189990979170089</c:v>
                </c:pt>
                <c:pt idx="13">
                  <c:v>14.804666132651008</c:v>
                </c:pt>
                <c:pt idx="14">
                  <c:v>14.451495373443755</c:v>
                </c:pt>
                <c:pt idx="15">
                  <c:v>13.972866018748411</c:v>
                </c:pt>
                <c:pt idx="16">
                  <c:v>13.389565785230021</c:v>
                </c:pt>
                <c:pt idx="17">
                  <c:v>12.739597311554624</c:v>
                </c:pt>
                <c:pt idx="18">
                  <c:v>12.335690271209419</c:v>
                </c:pt>
                <c:pt idx="19">
                  <c:v>11.93227897129516</c:v>
                </c:pt>
                <c:pt idx="20">
                  <c:v>11.580564082853302</c:v>
                </c:pt>
                <c:pt idx="21">
                  <c:v>11.274682360916993</c:v>
                </c:pt>
              </c:numCache>
            </c:numRef>
          </c:yVal>
          <c:smooth val="0"/>
        </c:ser>
        <c:dLbls>
          <c:showLegendKey val="0"/>
          <c:showVal val="0"/>
          <c:showCatName val="0"/>
          <c:showSerName val="0"/>
          <c:showPercent val="0"/>
          <c:showBubbleSize val="0"/>
        </c:dLbls>
        <c:axId val="90812416"/>
        <c:axId val="90813952"/>
      </c:scatterChart>
      <c:valAx>
        <c:axId val="90812416"/>
        <c:scaling>
          <c:orientation val="minMax"/>
        </c:scaling>
        <c:delete val="0"/>
        <c:axPos val="b"/>
        <c:numFmt formatCode="General" sourceLinked="1"/>
        <c:majorTickMark val="out"/>
        <c:minorTickMark val="none"/>
        <c:tickLblPos val="nextTo"/>
        <c:crossAx val="90813952"/>
        <c:crosses val="autoZero"/>
        <c:crossBetween val="midCat"/>
      </c:valAx>
      <c:valAx>
        <c:axId val="90813952"/>
        <c:scaling>
          <c:orientation val="minMax"/>
        </c:scaling>
        <c:delete val="0"/>
        <c:axPos val="l"/>
        <c:majorGridlines/>
        <c:numFmt formatCode="0.00" sourceLinked="1"/>
        <c:majorTickMark val="out"/>
        <c:minorTickMark val="none"/>
        <c:tickLblPos val="nextTo"/>
        <c:crossAx val="9081241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Anzahl unterernährter Menschen </a:t>
            </a:r>
            <a:br>
              <a:rPr lang="de-DE"/>
            </a:br>
            <a:r>
              <a:rPr lang="de-DE"/>
              <a:t>Subsahara</a:t>
            </a:r>
            <a:br>
              <a:rPr lang="de-DE"/>
            </a:br>
            <a:r>
              <a:rPr lang="de-DE" sz="1400" b="0"/>
              <a:t>t=0 für 1990</a:t>
            </a:r>
          </a:p>
        </c:rich>
      </c:tx>
      <c:layout>
        <c:manualLayout>
          <c:xMode val="edge"/>
          <c:yMode val="edge"/>
          <c:x val="0.12206255468066492"/>
          <c:y val="0.51851851851851849"/>
        </c:manualLayout>
      </c:layout>
      <c:overlay val="1"/>
      <c:spPr>
        <a:solidFill>
          <a:schemeClr val="bg1"/>
        </a:solidFill>
        <a:ln>
          <a:solidFill>
            <a:srgbClr val="0070C0"/>
          </a:solidFill>
        </a:ln>
      </c:spPr>
    </c:title>
    <c:autoTitleDeleted val="0"/>
    <c:plotArea>
      <c:layout/>
      <c:scatterChart>
        <c:scatterStyle val="lineMarker"/>
        <c:varyColors val="0"/>
        <c:ser>
          <c:idx val="0"/>
          <c:order val="0"/>
          <c:spPr>
            <a:ln w="28575">
              <a:noFill/>
            </a:ln>
          </c:spPr>
          <c:trendline>
            <c:trendlineType val="linear"/>
            <c:dispRSqr val="1"/>
            <c:dispEq val="1"/>
            <c:trendlineLbl>
              <c:layout>
                <c:manualLayout>
                  <c:x val="9.8749562554680662E-2"/>
                  <c:y val="-0.13892351997666957"/>
                </c:manualLayout>
              </c:layout>
              <c:numFmt formatCode="General" sourceLinked="0"/>
            </c:trendlineLbl>
          </c:trendline>
          <c:xVal>
            <c:numRef>
              <c:f>Regionen!$E$24:$Z$24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Regionen!$E$33:$Z$33</c:f>
              <c:numCache>
                <c:formatCode>General</c:formatCode>
                <c:ptCount val="22"/>
                <c:pt idx="0">
                  <c:v>114.2</c:v>
                </c:pt>
                <c:pt idx="1">
                  <c:v>113.8</c:v>
                </c:pt>
                <c:pt idx="2">
                  <c:v>115.8</c:v>
                </c:pt>
                <c:pt idx="3">
                  <c:v>157.6</c:v>
                </c:pt>
                <c:pt idx="4">
                  <c:v>159.5</c:v>
                </c:pt>
                <c:pt idx="5">
                  <c:v>159.69999999999999</c:v>
                </c:pt>
                <c:pt idx="6">
                  <c:v>160.9</c:v>
                </c:pt>
                <c:pt idx="7">
                  <c:v>161.1</c:v>
                </c:pt>
                <c:pt idx="8">
                  <c:v>160.80000000000001</c:v>
                </c:pt>
                <c:pt idx="9">
                  <c:v>162.69999999999999</c:v>
                </c:pt>
                <c:pt idx="10">
                  <c:v>165.6</c:v>
                </c:pt>
                <c:pt idx="11">
                  <c:v>166.1</c:v>
                </c:pt>
                <c:pt idx="12">
                  <c:v>166.6</c:v>
                </c:pt>
                <c:pt idx="13">
                  <c:v>163.69999999999999</c:v>
                </c:pt>
                <c:pt idx="14">
                  <c:v>161.80000000000001</c:v>
                </c:pt>
                <c:pt idx="15">
                  <c:v>160.4</c:v>
                </c:pt>
                <c:pt idx="16">
                  <c:v>162</c:v>
                </c:pt>
                <c:pt idx="17">
                  <c:v>163</c:v>
                </c:pt>
                <c:pt idx="18">
                  <c:v>162.1</c:v>
                </c:pt>
                <c:pt idx="19">
                  <c:v>162.4</c:v>
                </c:pt>
                <c:pt idx="20">
                  <c:v>162.19999999999999</c:v>
                </c:pt>
                <c:pt idx="21">
                  <c:v>160.80000000000001</c:v>
                </c:pt>
              </c:numCache>
            </c:numRef>
          </c:yVal>
          <c:smooth val="0"/>
        </c:ser>
        <c:dLbls>
          <c:showLegendKey val="0"/>
          <c:showVal val="0"/>
          <c:showCatName val="0"/>
          <c:showSerName val="0"/>
          <c:showPercent val="0"/>
          <c:showBubbleSize val="0"/>
        </c:dLbls>
        <c:axId val="58998144"/>
        <c:axId val="59004032"/>
      </c:scatterChart>
      <c:valAx>
        <c:axId val="58998144"/>
        <c:scaling>
          <c:orientation val="minMax"/>
        </c:scaling>
        <c:delete val="0"/>
        <c:axPos val="b"/>
        <c:numFmt formatCode="General" sourceLinked="1"/>
        <c:majorTickMark val="out"/>
        <c:minorTickMark val="none"/>
        <c:tickLblPos val="nextTo"/>
        <c:crossAx val="59004032"/>
        <c:crosses val="autoZero"/>
        <c:crossBetween val="midCat"/>
      </c:valAx>
      <c:valAx>
        <c:axId val="59004032"/>
        <c:scaling>
          <c:orientation val="minMax"/>
        </c:scaling>
        <c:delete val="0"/>
        <c:axPos val="l"/>
        <c:majorGridlines/>
        <c:numFmt formatCode="General" sourceLinked="1"/>
        <c:majorTickMark val="out"/>
        <c:minorTickMark val="none"/>
        <c:tickLblPos val="nextTo"/>
        <c:crossAx val="5899814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Anteil unterernährter Menschen</a:t>
            </a:r>
            <a:br>
              <a:rPr lang="de-DE"/>
            </a:br>
            <a:r>
              <a:rPr lang="de-DE"/>
              <a:t>Subsahara</a:t>
            </a:r>
            <a:br>
              <a:rPr lang="de-DE"/>
            </a:br>
            <a:r>
              <a:rPr lang="de-DE" sz="1400" b="0"/>
              <a:t>t = 0 für 1990</a:t>
            </a:r>
            <a:endParaRPr lang="de-DE"/>
          </a:p>
        </c:rich>
      </c:tx>
      <c:layout>
        <c:manualLayout>
          <c:xMode val="edge"/>
          <c:yMode val="edge"/>
          <c:x val="0.12906458958820438"/>
          <c:y val="0.54901940839734864"/>
        </c:manualLayout>
      </c:layout>
      <c:overlay val="0"/>
      <c:spPr>
        <a:solidFill>
          <a:schemeClr val="bg1"/>
        </a:solidFill>
        <a:ln>
          <a:solidFill>
            <a:srgbClr val="0070C0"/>
          </a:solidFill>
        </a:ln>
      </c:spPr>
    </c:title>
    <c:autoTitleDeleted val="0"/>
    <c:plotArea>
      <c:layout>
        <c:manualLayout>
          <c:layoutTarget val="inner"/>
          <c:xMode val="edge"/>
          <c:yMode val="edge"/>
          <c:x val="0.10598176258895473"/>
          <c:y val="4.6793614765872106E-2"/>
          <c:w val="0.84983954325296962"/>
          <c:h val="0.83762786416083546"/>
        </c:manualLayout>
      </c:layout>
      <c:scatterChart>
        <c:scatterStyle val="lineMarker"/>
        <c:varyColors val="0"/>
        <c:ser>
          <c:idx val="0"/>
          <c:order val="0"/>
          <c:spPr>
            <a:ln w="28575">
              <a:noFill/>
            </a:ln>
          </c:spPr>
          <c:trendline>
            <c:trendlineType val="linear"/>
            <c:dispRSqr val="1"/>
            <c:dispEq val="1"/>
            <c:trendlineLbl>
              <c:layout>
                <c:manualLayout>
                  <c:x val="0.14850988987201341"/>
                  <c:y val="-0.14256050184435357"/>
                </c:manualLayout>
              </c:layout>
              <c:numFmt formatCode="General" sourceLinked="0"/>
            </c:trendlineLbl>
          </c:trendline>
          <c:xVal>
            <c:numRef>
              <c:f>Regionen!$E$24:$Z$24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Regionen!$E$34:$Z$34</c:f>
              <c:numCache>
                <c:formatCode>0.00</c:formatCode>
                <c:ptCount val="22"/>
                <c:pt idx="0">
                  <c:v>28.982083482090733</c:v>
                </c:pt>
                <c:pt idx="1">
                  <c:v>28.151574263746106</c:v>
                </c:pt>
                <c:pt idx="2">
                  <c:v>27.909239930711937</c:v>
                </c:pt>
                <c:pt idx="3">
                  <c:v>32.550368929986817</c:v>
                </c:pt>
                <c:pt idx="4">
                  <c:v>31.697323736806307</c:v>
                </c:pt>
                <c:pt idx="5">
                  <c:v>30.933015717134097</c:v>
                </c:pt>
                <c:pt idx="6">
                  <c:v>30.296858227373697</c:v>
                </c:pt>
                <c:pt idx="7">
                  <c:v>29.577408006678365</c:v>
                </c:pt>
                <c:pt idx="8">
                  <c:v>29.178559198537659</c:v>
                </c:pt>
                <c:pt idx="9">
                  <c:v>28.752472838644355</c:v>
                </c:pt>
                <c:pt idx="10">
                  <c:v>28.551993503647648</c:v>
                </c:pt>
                <c:pt idx="11">
                  <c:v>27.928282377395309</c:v>
                </c:pt>
                <c:pt idx="12">
                  <c:v>27.33080064334121</c:v>
                </c:pt>
                <c:pt idx="13">
                  <c:v>26.26567591379451</c:v>
                </c:pt>
                <c:pt idx="14">
                  <c:v>25.359124199172964</c:v>
                </c:pt>
                <c:pt idx="15">
                  <c:v>24.572604655523293</c:v>
                </c:pt>
                <c:pt idx="16">
                  <c:v>24.178761987615488</c:v>
                </c:pt>
                <c:pt idx="17">
                  <c:v>23.779731230670357</c:v>
                </c:pt>
                <c:pt idx="18">
                  <c:v>23.129876289343631</c:v>
                </c:pt>
                <c:pt idx="19">
                  <c:v>22.728251054755624</c:v>
                </c:pt>
                <c:pt idx="20">
                  <c:v>22.215078911662406</c:v>
                </c:pt>
                <c:pt idx="21">
                  <c:v>21.500646565512938</c:v>
                </c:pt>
              </c:numCache>
            </c:numRef>
          </c:yVal>
          <c:smooth val="0"/>
        </c:ser>
        <c:dLbls>
          <c:showLegendKey val="0"/>
          <c:showVal val="0"/>
          <c:showCatName val="0"/>
          <c:showSerName val="0"/>
          <c:showPercent val="0"/>
          <c:showBubbleSize val="0"/>
        </c:dLbls>
        <c:axId val="59041664"/>
        <c:axId val="59043200"/>
      </c:scatterChart>
      <c:valAx>
        <c:axId val="59041664"/>
        <c:scaling>
          <c:orientation val="minMax"/>
        </c:scaling>
        <c:delete val="0"/>
        <c:axPos val="b"/>
        <c:numFmt formatCode="General" sourceLinked="1"/>
        <c:majorTickMark val="out"/>
        <c:minorTickMark val="none"/>
        <c:tickLblPos val="nextTo"/>
        <c:crossAx val="59043200"/>
        <c:crosses val="autoZero"/>
        <c:crossBetween val="midCat"/>
      </c:valAx>
      <c:valAx>
        <c:axId val="59043200"/>
        <c:scaling>
          <c:orientation val="minMax"/>
        </c:scaling>
        <c:delete val="0"/>
        <c:axPos val="l"/>
        <c:majorGridlines/>
        <c:numFmt formatCode="0.00" sourceLinked="1"/>
        <c:majorTickMark val="out"/>
        <c:minorTickMark val="none"/>
        <c:tickLblPos val="nextTo"/>
        <c:crossAx val="5904166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Anzahl unterernährter Menschen </a:t>
            </a:r>
            <a:br>
              <a:rPr lang="de-DE"/>
            </a:br>
            <a:r>
              <a:rPr lang="de-DE"/>
              <a:t>Südasien</a:t>
            </a:r>
            <a:br>
              <a:rPr lang="de-DE"/>
            </a:br>
            <a:r>
              <a:rPr lang="de-DE" sz="1400" b="0"/>
              <a:t>t=0 für 1990</a:t>
            </a:r>
          </a:p>
        </c:rich>
      </c:tx>
      <c:layout>
        <c:manualLayout>
          <c:xMode val="edge"/>
          <c:yMode val="edge"/>
          <c:x val="0.12206255468066492"/>
          <c:y val="0.51851851851851849"/>
        </c:manualLayout>
      </c:layout>
      <c:overlay val="1"/>
      <c:spPr>
        <a:solidFill>
          <a:schemeClr val="bg1"/>
        </a:solidFill>
        <a:ln>
          <a:solidFill>
            <a:srgbClr val="0070C0"/>
          </a:solidFill>
        </a:ln>
      </c:spPr>
    </c:title>
    <c:autoTitleDeleted val="0"/>
    <c:plotArea>
      <c:layout/>
      <c:scatterChart>
        <c:scatterStyle val="lineMarker"/>
        <c:varyColors val="0"/>
        <c:ser>
          <c:idx val="0"/>
          <c:order val="0"/>
          <c:spPr>
            <a:ln w="28575">
              <a:noFill/>
            </a:ln>
          </c:spPr>
          <c:trendline>
            <c:trendlineType val="linear"/>
            <c:dispRSqr val="1"/>
            <c:dispEq val="1"/>
            <c:trendlineLbl>
              <c:layout>
                <c:manualLayout>
                  <c:x val="9.8749562554680662E-2"/>
                  <c:y val="-0.13892351997666957"/>
                </c:manualLayout>
              </c:layout>
              <c:numFmt formatCode="General" sourceLinked="0"/>
            </c:trendlineLbl>
          </c:trendline>
          <c:xVal>
            <c:numRef>
              <c:f>Regionen!$E$24:$Z$24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Regionen!$E$35:$Z$35</c:f>
              <c:numCache>
                <c:formatCode>General</c:formatCode>
                <c:ptCount val="22"/>
                <c:pt idx="0">
                  <c:v>305.89999999999998</c:v>
                </c:pt>
                <c:pt idx="1">
                  <c:v>320.89999999999998</c:v>
                </c:pt>
                <c:pt idx="2">
                  <c:v>339</c:v>
                </c:pt>
                <c:pt idx="3">
                  <c:v>347.6</c:v>
                </c:pt>
                <c:pt idx="4">
                  <c:v>323.7</c:v>
                </c:pt>
                <c:pt idx="5">
                  <c:v>301.39999999999998</c:v>
                </c:pt>
                <c:pt idx="6">
                  <c:v>296.2</c:v>
                </c:pt>
                <c:pt idx="7">
                  <c:v>280.89999999999998</c:v>
                </c:pt>
                <c:pt idx="8">
                  <c:v>284</c:v>
                </c:pt>
                <c:pt idx="9">
                  <c:v>290.89999999999998</c:v>
                </c:pt>
                <c:pt idx="10">
                  <c:v>312.5</c:v>
                </c:pt>
                <c:pt idx="11">
                  <c:v>307.60000000000002</c:v>
                </c:pt>
                <c:pt idx="12">
                  <c:v>309.10000000000002</c:v>
                </c:pt>
                <c:pt idx="13">
                  <c:v>309.3</c:v>
                </c:pt>
                <c:pt idx="14">
                  <c:v>313.89999999999998</c:v>
                </c:pt>
                <c:pt idx="15">
                  <c:v>300.39999999999998</c:v>
                </c:pt>
                <c:pt idx="16">
                  <c:v>290.8</c:v>
                </c:pt>
                <c:pt idx="17">
                  <c:v>293.2</c:v>
                </c:pt>
                <c:pt idx="18">
                  <c:v>294.7</c:v>
                </c:pt>
                <c:pt idx="19">
                  <c:v>290.89999999999998</c:v>
                </c:pt>
                <c:pt idx="20">
                  <c:v>282.2</c:v>
                </c:pt>
                <c:pt idx="21">
                  <c:v>279.39999999999998</c:v>
                </c:pt>
              </c:numCache>
            </c:numRef>
          </c:yVal>
          <c:smooth val="0"/>
        </c:ser>
        <c:dLbls>
          <c:showLegendKey val="0"/>
          <c:showVal val="0"/>
          <c:showCatName val="0"/>
          <c:showSerName val="0"/>
          <c:showPercent val="0"/>
          <c:showBubbleSize val="0"/>
        </c:dLbls>
        <c:axId val="99782656"/>
        <c:axId val="99784192"/>
      </c:scatterChart>
      <c:valAx>
        <c:axId val="99782656"/>
        <c:scaling>
          <c:orientation val="minMax"/>
        </c:scaling>
        <c:delete val="0"/>
        <c:axPos val="b"/>
        <c:numFmt formatCode="General" sourceLinked="1"/>
        <c:majorTickMark val="out"/>
        <c:minorTickMark val="none"/>
        <c:tickLblPos val="nextTo"/>
        <c:crossAx val="99784192"/>
        <c:crosses val="autoZero"/>
        <c:crossBetween val="midCat"/>
      </c:valAx>
      <c:valAx>
        <c:axId val="99784192"/>
        <c:scaling>
          <c:orientation val="minMax"/>
        </c:scaling>
        <c:delete val="0"/>
        <c:axPos val="l"/>
        <c:majorGridlines/>
        <c:numFmt formatCode="General" sourceLinked="1"/>
        <c:majorTickMark val="out"/>
        <c:minorTickMark val="none"/>
        <c:tickLblPos val="nextTo"/>
        <c:crossAx val="9978265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Anteil unterernährter Menschen</a:t>
            </a:r>
            <a:br>
              <a:rPr lang="de-DE"/>
            </a:br>
            <a:r>
              <a:rPr lang="de-DE"/>
              <a:t>Südasien</a:t>
            </a:r>
            <a:br>
              <a:rPr lang="de-DE"/>
            </a:br>
            <a:r>
              <a:rPr lang="de-DE" sz="1400" b="0"/>
              <a:t>t = 0 für 1990</a:t>
            </a:r>
            <a:endParaRPr lang="de-DE"/>
          </a:p>
        </c:rich>
      </c:tx>
      <c:layout>
        <c:manualLayout>
          <c:xMode val="edge"/>
          <c:yMode val="edge"/>
          <c:x val="0.13165862278079951"/>
          <c:y val="0.55363301687127597"/>
        </c:manualLayout>
      </c:layout>
      <c:overlay val="0"/>
      <c:spPr>
        <a:solidFill>
          <a:schemeClr val="bg1"/>
        </a:solidFill>
        <a:ln>
          <a:solidFill>
            <a:srgbClr val="0070C0"/>
          </a:solidFill>
        </a:ln>
      </c:spPr>
    </c:title>
    <c:autoTitleDeleted val="0"/>
    <c:plotArea>
      <c:layout>
        <c:manualLayout>
          <c:layoutTarget val="inner"/>
          <c:xMode val="edge"/>
          <c:yMode val="edge"/>
          <c:x val="0.10598176258895473"/>
          <c:y val="4.6793614765872106E-2"/>
          <c:w val="0.84983954325296962"/>
          <c:h val="0.83762786416083546"/>
        </c:manualLayout>
      </c:layout>
      <c:scatterChart>
        <c:scatterStyle val="lineMarker"/>
        <c:varyColors val="0"/>
        <c:ser>
          <c:idx val="0"/>
          <c:order val="0"/>
          <c:spPr>
            <a:ln w="28575">
              <a:noFill/>
            </a:ln>
          </c:spPr>
          <c:trendline>
            <c:trendlineType val="linear"/>
            <c:dispRSqr val="1"/>
            <c:dispEq val="1"/>
            <c:trendlineLbl>
              <c:layout>
                <c:manualLayout>
                  <c:x val="0.14850988987201341"/>
                  <c:y val="-0.14256050184435357"/>
                </c:manualLayout>
              </c:layout>
              <c:numFmt formatCode="General" sourceLinked="0"/>
            </c:trendlineLbl>
          </c:trendline>
          <c:xVal>
            <c:numRef>
              <c:f>Regionen!$E$24:$Z$24</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Regionen!$E$36:$Z$36</c:f>
              <c:numCache>
                <c:formatCode>0.00</c:formatCode>
                <c:ptCount val="22"/>
                <c:pt idx="0">
                  <c:v>26.58937061712335</c:v>
                </c:pt>
                <c:pt idx="1">
                  <c:v>27.284064894165688</c:v>
                </c:pt>
                <c:pt idx="2">
                  <c:v>28.293643958967039</c:v>
                </c:pt>
                <c:pt idx="3">
                  <c:v>28.41248080740154</c:v>
                </c:pt>
                <c:pt idx="4">
                  <c:v>25.971895063411012</c:v>
                </c:pt>
                <c:pt idx="5">
                  <c:v>23.684755403292879</c:v>
                </c:pt>
                <c:pt idx="6">
                  <c:v>22.83229722882713</c:v>
                </c:pt>
                <c:pt idx="7">
                  <c:v>21.215354665830908</c:v>
                </c:pt>
                <c:pt idx="8">
                  <c:v>21.05149073680807</c:v>
                </c:pt>
                <c:pt idx="9">
                  <c:v>21.237081455097691</c:v>
                </c:pt>
                <c:pt idx="10">
                  <c:v>22.40515347640342</c:v>
                </c:pt>
                <c:pt idx="11">
                  <c:v>21.668112288570317</c:v>
                </c:pt>
                <c:pt idx="12">
                  <c:v>21.45382239577475</c:v>
                </c:pt>
                <c:pt idx="13">
                  <c:v>21.113572709660712</c:v>
                </c:pt>
                <c:pt idx="14">
                  <c:v>21.062560322576257</c:v>
                </c:pt>
                <c:pt idx="15">
                  <c:v>19.849204310354644</c:v>
                </c:pt>
                <c:pt idx="16">
                  <c:v>19.000262856978029</c:v>
                </c:pt>
                <c:pt idx="17">
                  <c:v>18.87192324445207</c:v>
                </c:pt>
                <c:pt idx="18">
                  <c:v>18.667006584980896</c:v>
                </c:pt>
                <c:pt idx="19">
                  <c:v>18.225953353750391</c:v>
                </c:pt>
                <c:pt idx="20">
                  <c:v>17.383395871929665</c:v>
                </c:pt>
                <c:pt idx="21">
                  <c:v>17.008678265070834</c:v>
                </c:pt>
              </c:numCache>
            </c:numRef>
          </c:yVal>
          <c:smooth val="0"/>
        </c:ser>
        <c:dLbls>
          <c:showLegendKey val="0"/>
          <c:showVal val="0"/>
          <c:showCatName val="0"/>
          <c:showSerName val="0"/>
          <c:showPercent val="0"/>
          <c:showBubbleSize val="0"/>
        </c:dLbls>
        <c:axId val="100087296"/>
        <c:axId val="100088832"/>
      </c:scatterChart>
      <c:valAx>
        <c:axId val="100087296"/>
        <c:scaling>
          <c:orientation val="minMax"/>
        </c:scaling>
        <c:delete val="0"/>
        <c:axPos val="b"/>
        <c:numFmt formatCode="General" sourceLinked="1"/>
        <c:majorTickMark val="out"/>
        <c:minorTickMark val="none"/>
        <c:tickLblPos val="nextTo"/>
        <c:crossAx val="100088832"/>
        <c:crosses val="autoZero"/>
        <c:crossBetween val="midCat"/>
      </c:valAx>
      <c:valAx>
        <c:axId val="100088832"/>
        <c:scaling>
          <c:orientation val="minMax"/>
        </c:scaling>
        <c:delete val="0"/>
        <c:axPos val="l"/>
        <c:majorGridlines/>
        <c:numFmt formatCode="0.00" sourceLinked="1"/>
        <c:majorTickMark val="out"/>
        <c:minorTickMark val="none"/>
        <c:tickLblPos val="nextTo"/>
        <c:crossAx val="10008729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28575</xdr:colOff>
      <xdr:row>26</xdr:row>
      <xdr:rowOff>71437</xdr:rowOff>
    </xdr:from>
    <xdr:to>
      <xdr:col>12</xdr:col>
      <xdr:colOff>485775</xdr:colOff>
      <xdr:row>40</xdr:row>
      <xdr:rowOff>147637</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247649</xdr:colOff>
      <xdr:row>26</xdr:row>
      <xdr:rowOff>47624</xdr:rowOff>
    </xdr:from>
    <xdr:to>
      <xdr:col>22</xdr:col>
      <xdr:colOff>238124</xdr:colOff>
      <xdr:row>40</xdr:row>
      <xdr:rowOff>133350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400049</xdr:colOff>
      <xdr:row>26</xdr:row>
      <xdr:rowOff>47624</xdr:rowOff>
    </xdr:from>
    <xdr:to>
      <xdr:col>30</xdr:col>
      <xdr:colOff>523874</xdr:colOff>
      <xdr:row>40</xdr:row>
      <xdr:rowOff>133350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323850</xdr:colOff>
      <xdr:row>38</xdr:row>
      <xdr:rowOff>52387</xdr:rowOff>
    </xdr:from>
    <xdr:to>
      <xdr:col>13</xdr:col>
      <xdr:colOff>266700</xdr:colOff>
      <xdr:row>52</xdr:row>
      <xdr:rowOff>128587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495299</xdr:colOff>
      <xdr:row>38</xdr:row>
      <xdr:rowOff>85724</xdr:rowOff>
    </xdr:from>
    <xdr:to>
      <xdr:col>24</xdr:col>
      <xdr:colOff>247650</xdr:colOff>
      <xdr:row>52</xdr:row>
      <xdr:rowOff>171450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428625</xdr:colOff>
      <xdr:row>38</xdr:row>
      <xdr:rowOff>80962</xdr:rowOff>
    </xdr:from>
    <xdr:to>
      <xdr:col>32</xdr:col>
      <xdr:colOff>314325</xdr:colOff>
      <xdr:row>52</xdr:row>
      <xdr:rowOff>157162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428624</xdr:colOff>
      <xdr:row>38</xdr:row>
      <xdr:rowOff>66674</xdr:rowOff>
    </xdr:from>
    <xdr:to>
      <xdr:col>40</xdr:col>
      <xdr:colOff>447675</xdr:colOff>
      <xdr:row>52</xdr:row>
      <xdr:rowOff>152400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485775</xdr:colOff>
      <xdr:row>22</xdr:row>
      <xdr:rowOff>157162</xdr:rowOff>
    </xdr:from>
    <xdr:to>
      <xdr:col>36</xdr:col>
      <xdr:colOff>180975</xdr:colOff>
      <xdr:row>37</xdr:row>
      <xdr:rowOff>42862</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419099</xdr:colOff>
      <xdr:row>22</xdr:row>
      <xdr:rowOff>161924</xdr:rowOff>
    </xdr:from>
    <xdr:to>
      <xdr:col>44</xdr:col>
      <xdr:colOff>438150</xdr:colOff>
      <xdr:row>37</xdr:row>
      <xdr:rowOff>57150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A2" workbookViewId="0">
      <selection activeCell="AB36" sqref="AB36"/>
    </sheetView>
  </sheetViews>
  <sheetFormatPr baseColWidth="10" defaultColWidth="9.140625" defaultRowHeight="15" x14ac:dyDescent="0.25"/>
  <cols>
    <col min="1" max="1" width="11.42578125" customWidth="1"/>
    <col min="3" max="3" width="10.28515625" customWidth="1"/>
    <col min="4" max="4" width="12.5703125" customWidth="1"/>
    <col min="5" max="26" width="7.7109375" customWidth="1"/>
  </cols>
  <sheetData>
    <row r="1" spans="1:27" x14ac:dyDescent="0.25">
      <c r="A1" t="s">
        <v>20</v>
      </c>
      <c r="B1" t="s">
        <v>7</v>
      </c>
      <c r="C1" t="s">
        <v>47</v>
      </c>
      <c r="D1" t="s">
        <v>38</v>
      </c>
      <c r="E1" t="s">
        <v>32</v>
      </c>
      <c r="F1" t="s">
        <v>4</v>
      </c>
      <c r="G1" t="s">
        <v>54</v>
      </c>
      <c r="H1" t="s">
        <v>48</v>
      </c>
      <c r="I1" t="s">
        <v>26</v>
      </c>
      <c r="J1" t="s">
        <v>22</v>
      </c>
      <c r="K1" t="s">
        <v>15</v>
      </c>
      <c r="L1" t="s">
        <v>40</v>
      </c>
      <c r="M1" t="s">
        <v>36</v>
      </c>
      <c r="N1" t="s">
        <v>45</v>
      </c>
      <c r="O1" t="s">
        <v>42</v>
      </c>
      <c r="P1" t="s">
        <v>37</v>
      </c>
      <c r="Q1" t="s">
        <v>12</v>
      </c>
      <c r="R1" t="s">
        <v>3</v>
      </c>
      <c r="S1" t="s">
        <v>53</v>
      </c>
      <c r="T1" t="s">
        <v>29</v>
      </c>
      <c r="U1" t="s">
        <v>24</v>
      </c>
      <c r="V1" t="s">
        <v>21</v>
      </c>
      <c r="W1" t="s">
        <v>44</v>
      </c>
      <c r="X1" t="s">
        <v>39</v>
      </c>
      <c r="Y1" t="s">
        <v>35</v>
      </c>
      <c r="Z1" t="s">
        <v>6</v>
      </c>
      <c r="AA1" t="s">
        <v>1</v>
      </c>
    </row>
    <row r="2" spans="1:27" x14ac:dyDescent="0.25">
      <c r="A2" t="s">
        <v>25</v>
      </c>
      <c r="B2" t="s">
        <v>0</v>
      </c>
      <c r="C2" t="s">
        <v>41</v>
      </c>
      <c r="D2" t="s">
        <v>30</v>
      </c>
      <c r="E2">
        <v>399200000</v>
      </c>
      <c r="F2">
        <v>395300000</v>
      </c>
      <c r="G2">
        <v>368700000</v>
      </c>
      <c r="H2">
        <v>334000000</v>
      </c>
      <c r="I2">
        <v>312000000</v>
      </c>
      <c r="J2">
        <v>300300000</v>
      </c>
      <c r="K2">
        <v>296700000</v>
      </c>
      <c r="L2">
        <v>295700000</v>
      </c>
      <c r="M2">
        <v>290300000</v>
      </c>
      <c r="N2">
        <v>290000000</v>
      </c>
      <c r="O2">
        <v>284300000</v>
      </c>
      <c r="P2">
        <v>283400000</v>
      </c>
      <c r="Q2">
        <v>278100000</v>
      </c>
      <c r="R2">
        <v>274500000</v>
      </c>
      <c r="S2">
        <v>269600000</v>
      </c>
      <c r="T2">
        <v>262100000</v>
      </c>
      <c r="U2">
        <v>253500000</v>
      </c>
      <c r="V2">
        <v>242500000</v>
      </c>
      <c r="W2">
        <v>235500000</v>
      </c>
      <c r="X2">
        <v>229800000</v>
      </c>
      <c r="Y2">
        <v>224400000</v>
      </c>
      <c r="Z2">
        <v>220000000</v>
      </c>
      <c r="AA2" t="s">
        <v>17</v>
      </c>
    </row>
    <row r="3" spans="1:27" x14ac:dyDescent="0.25">
      <c r="A3" t="s">
        <v>25</v>
      </c>
      <c r="B3" t="s">
        <v>0</v>
      </c>
      <c r="C3" t="s">
        <v>52</v>
      </c>
      <c r="D3" t="s">
        <v>43</v>
      </c>
      <c r="E3">
        <v>24.682695075593415</v>
      </c>
      <c r="F3">
        <v>24.125851132889537</v>
      </c>
      <c r="G3">
        <v>22.226808944976586</v>
      </c>
      <c r="H3">
        <v>19.887723114907899</v>
      </c>
      <c r="I3">
        <v>18.390232231978239</v>
      </c>
      <c r="J3">
        <v>17.470474192582884</v>
      </c>
      <c r="K3">
        <v>17.082765333062213</v>
      </c>
      <c r="L3">
        <v>16.828458668687382</v>
      </c>
      <c r="M3">
        <v>16.341383785868985</v>
      </c>
      <c r="N3">
        <v>16.226653544114239</v>
      </c>
      <c r="O3">
        <v>15.706744814768699</v>
      </c>
      <c r="P3">
        <v>15.575932365340778</v>
      </c>
      <c r="Q3">
        <v>15.189990979170089</v>
      </c>
      <c r="R3">
        <v>14.804666132651008</v>
      </c>
      <c r="S3">
        <v>14.451495373443755</v>
      </c>
      <c r="T3">
        <v>13.972866018748411</v>
      </c>
      <c r="U3">
        <v>13.389565785230021</v>
      </c>
      <c r="V3">
        <v>12.739597311554624</v>
      </c>
      <c r="W3">
        <v>12.335690271209419</v>
      </c>
      <c r="X3">
        <v>11.93227897129516</v>
      </c>
      <c r="Y3">
        <v>11.580564082853302</v>
      </c>
      <c r="Z3">
        <v>11.274682360916993</v>
      </c>
      <c r="AA3" t="s">
        <v>17</v>
      </c>
    </row>
    <row r="4" spans="1:27" x14ac:dyDescent="0.25">
      <c r="A4" t="s">
        <v>51</v>
      </c>
      <c r="B4" t="s">
        <v>18</v>
      </c>
      <c r="C4" t="s">
        <v>41</v>
      </c>
      <c r="D4" t="s">
        <v>30</v>
      </c>
      <c r="E4" t="s">
        <v>17</v>
      </c>
      <c r="F4" t="s">
        <v>17</v>
      </c>
      <c r="G4">
        <v>5500000</v>
      </c>
      <c r="H4">
        <v>5500000</v>
      </c>
      <c r="I4">
        <v>6100000</v>
      </c>
      <c r="J4">
        <v>7300000</v>
      </c>
      <c r="K4">
        <v>7900000</v>
      </c>
      <c r="L4">
        <v>9900000</v>
      </c>
      <c r="M4">
        <v>10900000</v>
      </c>
      <c r="N4">
        <v>11300000</v>
      </c>
      <c r="O4">
        <v>10400000</v>
      </c>
      <c r="P4">
        <v>8800000</v>
      </c>
      <c r="Q4">
        <v>7500000</v>
      </c>
      <c r="R4">
        <v>6600000</v>
      </c>
      <c r="S4">
        <v>6100000</v>
      </c>
      <c r="T4">
        <v>5800000</v>
      </c>
      <c r="U4">
        <v>5600000</v>
      </c>
      <c r="V4">
        <v>5300000</v>
      </c>
      <c r="W4">
        <v>5200000</v>
      </c>
      <c r="X4">
        <v>4800000</v>
      </c>
      <c r="Y4">
        <v>4400000</v>
      </c>
      <c r="Z4">
        <v>4000000</v>
      </c>
      <c r="AA4" t="s">
        <v>17</v>
      </c>
    </row>
    <row r="5" spans="1:27" x14ac:dyDescent="0.25">
      <c r="A5" t="s">
        <v>51</v>
      </c>
      <c r="B5" t="s">
        <v>18</v>
      </c>
      <c r="C5" t="s">
        <v>52</v>
      </c>
      <c r="D5" t="s">
        <v>43</v>
      </c>
      <c r="E5" t="s">
        <v>17</v>
      </c>
      <c r="F5" t="s">
        <v>17</v>
      </c>
      <c r="G5" t="s">
        <v>17</v>
      </c>
      <c r="H5" t="s">
        <v>17</v>
      </c>
      <c r="I5" t="s">
        <v>17</v>
      </c>
      <c r="J5" t="s">
        <v>17</v>
      </c>
      <c r="K5" t="s">
        <v>17</v>
      </c>
      <c r="L5" t="s">
        <v>17</v>
      </c>
      <c r="M5" t="s">
        <v>17</v>
      </c>
      <c r="N5" t="s">
        <v>17</v>
      </c>
      <c r="O5" t="s">
        <v>17</v>
      </c>
      <c r="P5" t="s">
        <v>17</v>
      </c>
      <c r="Q5" t="s">
        <v>17</v>
      </c>
      <c r="R5" t="s">
        <v>17</v>
      </c>
      <c r="S5" t="s">
        <v>17</v>
      </c>
      <c r="T5" t="s">
        <v>17</v>
      </c>
      <c r="U5" t="s">
        <v>17</v>
      </c>
      <c r="V5" t="s">
        <v>17</v>
      </c>
      <c r="W5" t="s">
        <v>17</v>
      </c>
      <c r="X5" t="s">
        <v>17</v>
      </c>
      <c r="Y5" t="s">
        <v>17</v>
      </c>
      <c r="Z5" t="s">
        <v>17</v>
      </c>
      <c r="AA5" t="s">
        <v>17</v>
      </c>
    </row>
    <row r="6" spans="1:27" x14ac:dyDescent="0.25">
      <c r="A6" t="s">
        <v>49</v>
      </c>
      <c r="B6" t="s">
        <v>10</v>
      </c>
      <c r="C6" t="s">
        <v>41</v>
      </c>
      <c r="D6" t="s">
        <v>30</v>
      </c>
      <c r="E6">
        <v>59900000</v>
      </c>
      <c r="F6">
        <v>59600000</v>
      </c>
      <c r="G6">
        <v>59600000</v>
      </c>
      <c r="H6">
        <v>59800000</v>
      </c>
      <c r="I6">
        <v>58600000</v>
      </c>
      <c r="J6">
        <v>59100000</v>
      </c>
      <c r="K6">
        <v>59300000</v>
      </c>
      <c r="L6">
        <v>59200000</v>
      </c>
      <c r="M6">
        <v>58300000</v>
      </c>
      <c r="N6">
        <v>56700000</v>
      </c>
      <c r="O6">
        <v>56900000</v>
      </c>
      <c r="P6">
        <v>56000000</v>
      </c>
      <c r="Q6">
        <v>55600000</v>
      </c>
      <c r="R6">
        <v>54000000</v>
      </c>
      <c r="S6">
        <v>52900000</v>
      </c>
      <c r="T6">
        <v>52500000</v>
      </c>
      <c r="U6">
        <v>51000000</v>
      </c>
      <c r="V6">
        <v>48900000</v>
      </c>
      <c r="W6">
        <v>45200000</v>
      </c>
      <c r="X6">
        <v>44000000</v>
      </c>
      <c r="Y6">
        <v>43500000</v>
      </c>
      <c r="Z6">
        <v>43300000</v>
      </c>
      <c r="AA6" t="s">
        <v>17</v>
      </c>
    </row>
    <row r="7" spans="1:27" x14ac:dyDescent="0.25">
      <c r="A7" t="s">
        <v>49</v>
      </c>
      <c r="B7" t="s">
        <v>10</v>
      </c>
      <c r="C7" t="s">
        <v>52</v>
      </c>
      <c r="D7" t="s">
        <v>43</v>
      </c>
      <c r="E7">
        <v>15.399912814629401</v>
      </c>
      <c r="F7">
        <v>15.12987602371205</v>
      </c>
      <c r="G7">
        <v>14.91981411768367</v>
      </c>
      <c r="H7">
        <v>14.640130448529133</v>
      </c>
      <c r="I7">
        <v>14.222684316548701</v>
      </c>
      <c r="J7">
        <v>14.019005710984128</v>
      </c>
      <c r="K7">
        <v>13.873219513921082</v>
      </c>
      <c r="L7">
        <v>13.691504166684005</v>
      </c>
      <c r="M7">
        <v>13.37397361188339</v>
      </c>
      <c r="N7">
        <v>12.949785453668115</v>
      </c>
      <c r="O7">
        <v>12.802101362226495</v>
      </c>
      <c r="P7">
        <v>12.474961388948339</v>
      </c>
      <c r="Q7">
        <v>12.220329215039293</v>
      </c>
      <c r="R7">
        <v>11.760969577888517</v>
      </c>
      <c r="S7">
        <v>11.506441989705513</v>
      </c>
      <c r="T7">
        <v>11.254540617058947</v>
      </c>
      <c r="U7">
        <v>10.82050178770618</v>
      </c>
      <c r="V7">
        <v>10.398800117760114</v>
      </c>
      <c r="W7">
        <v>9.9116877236875176</v>
      </c>
      <c r="X7">
        <v>9.5953930813459767</v>
      </c>
      <c r="Y7">
        <v>9.3898202927796035</v>
      </c>
      <c r="Z7">
        <v>9.2619108407823134</v>
      </c>
      <c r="AA7" t="s">
        <v>17</v>
      </c>
    </row>
    <row r="8" spans="1:27" x14ac:dyDescent="0.25">
      <c r="A8" t="s">
        <v>14</v>
      </c>
      <c r="B8" t="s">
        <v>13</v>
      </c>
      <c r="C8" t="s">
        <v>41</v>
      </c>
      <c r="D8" t="s">
        <v>30</v>
      </c>
      <c r="E8">
        <v>9200000</v>
      </c>
      <c r="F8">
        <v>10700000</v>
      </c>
      <c r="G8">
        <v>11400000</v>
      </c>
      <c r="H8">
        <v>12300000</v>
      </c>
      <c r="I8">
        <v>13200000</v>
      </c>
      <c r="J8">
        <v>14300000</v>
      </c>
      <c r="K8">
        <v>15200000</v>
      </c>
      <c r="L8">
        <v>15600000</v>
      </c>
      <c r="M8">
        <v>15800000</v>
      </c>
      <c r="N8">
        <v>15800000</v>
      </c>
      <c r="O8">
        <v>15800000</v>
      </c>
      <c r="P8">
        <v>15700000</v>
      </c>
      <c r="Q8">
        <v>19500000</v>
      </c>
      <c r="R8">
        <v>20300000</v>
      </c>
      <c r="S8">
        <v>19800000</v>
      </c>
      <c r="T8">
        <v>20700000</v>
      </c>
      <c r="U8">
        <v>21400000</v>
      </c>
      <c r="V8">
        <v>21800000</v>
      </c>
      <c r="W8">
        <v>22400000</v>
      </c>
      <c r="X8">
        <v>22700000</v>
      </c>
      <c r="Y8">
        <v>19200000</v>
      </c>
      <c r="Z8">
        <v>19100000</v>
      </c>
      <c r="AA8" t="s">
        <v>17</v>
      </c>
    </row>
    <row r="9" spans="1:27" x14ac:dyDescent="0.25">
      <c r="A9" t="s">
        <v>14</v>
      </c>
      <c r="B9" t="s">
        <v>13</v>
      </c>
      <c r="C9" t="s">
        <v>52</v>
      </c>
      <c r="D9" t="s">
        <v>43</v>
      </c>
      <c r="E9">
        <v>7.1323390774873454</v>
      </c>
      <c r="F9">
        <v>7.6468934568662608</v>
      </c>
      <c r="G9">
        <v>7.8934242869824818</v>
      </c>
      <c r="H9">
        <v>8.1634174170336795</v>
      </c>
      <c r="I9">
        <v>8.4099416630288051</v>
      </c>
      <c r="J9">
        <v>8.7054325952825025</v>
      </c>
      <c r="K9">
        <v>8.7991673094018594</v>
      </c>
      <c r="L9">
        <v>8.8544256737339335</v>
      </c>
      <c r="M9">
        <v>8.796348030742875</v>
      </c>
      <c r="N9">
        <v>8.6965646065309414</v>
      </c>
      <c r="O9">
        <v>8.5759351803691555</v>
      </c>
      <c r="P9">
        <v>8.5125694794102458</v>
      </c>
      <c r="Q9">
        <v>8.5878610819034371</v>
      </c>
      <c r="R9">
        <v>8.7512354495103484</v>
      </c>
      <c r="S9">
        <v>8.9465738038249274</v>
      </c>
      <c r="T9">
        <v>9.1440335940088033</v>
      </c>
      <c r="U9">
        <v>9.2753225901307736</v>
      </c>
      <c r="V9">
        <v>9.2279598394526321</v>
      </c>
      <c r="W9">
        <v>9.2364641269014474</v>
      </c>
      <c r="X9">
        <v>9.2144791399922319</v>
      </c>
      <c r="Y9">
        <v>9.1034975161555654</v>
      </c>
      <c r="Z9">
        <v>9.1304149176011151</v>
      </c>
      <c r="AA9" t="s">
        <v>17</v>
      </c>
    </row>
    <row r="10" spans="1:27" x14ac:dyDescent="0.25">
      <c r="A10" t="s">
        <v>19</v>
      </c>
      <c r="B10" t="s">
        <v>33</v>
      </c>
      <c r="C10" t="s">
        <v>41</v>
      </c>
      <c r="D10" t="s">
        <v>30</v>
      </c>
      <c r="E10">
        <v>114200000</v>
      </c>
      <c r="F10">
        <v>113800000</v>
      </c>
      <c r="G10">
        <v>115800000</v>
      </c>
      <c r="H10">
        <v>157600000</v>
      </c>
      <c r="I10">
        <v>159500000</v>
      </c>
      <c r="J10">
        <v>159700000</v>
      </c>
      <c r="K10">
        <v>160900000</v>
      </c>
      <c r="L10">
        <v>161100000</v>
      </c>
      <c r="M10">
        <v>160800000</v>
      </c>
      <c r="N10">
        <v>162700000</v>
      </c>
      <c r="O10">
        <v>165600000</v>
      </c>
      <c r="P10">
        <v>166100000</v>
      </c>
      <c r="Q10">
        <v>166600000</v>
      </c>
      <c r="R10">
        <v>163700000</v>
      </c>
      <c r="S10">
        <v>161800000</v>
      </c>
      <c r="T10">
        <v>160400000</v>
      </c>
      <c r="U10">
        <v>162000000</v>
      </c>
      <c r="V10">
        <v>163000000</v>
      </c>
      <c r="W10">
        <v>162100000</v>
      </c>
      <c r="X10">
        <v>162400000</v>
      </c>
      <c r="Y10">
        <v>162200000</v>
      </c>
      <c r="Z10">
        <v>160800000</v>
      </c>
      <c r="AA10" t="s">
        <v>17</v>
      </c>
    </row>
    <row r="11" spans="1:27" x14ac:dyDescent="0.25">
      <c r="A11" t="s">
        <v>19</v>
      </c>
      <c r="B11" t="s">
        <v>33</v>
      </c>
      <c r="C11" t="s">
        <v>52</v>
      </c>
      <c r="D11" t="s">
        <v>43</v>
      </c>
      <c r="E11">
        <v>28.982083482090733</v>
      </c>
      <c r="F11">
        <v>28.151574263746106</v>
      </c>
      <c r="G11">
        <v>27.909239930711937</v>
      </c>
      <c r="H11">
        <v>32.550368929986817</v>
      </c>
      <c r="I11">
        <v>31.697323736806307</v>
      </c>
      <c r="J11">
        <v>30.933015717134097</v>
      </c>
      <c r="K11">
        <v>30.296858227373697</v>
      </c>
      <c r="L11">
        <v>29.577408006678365</v>
      </c>
      <c r="M11">
        <v>29.178559198537659</v>
      </c>
      <c r="N11">
        <v>28.752472838644355</v>
      </c>
      <c r="O11">
        <v>28.551993503647648</v>
      </c>
      <c r="P11">
        <v>27.928282377395309</v>
      </c>
      <c r="Q11">
        <v>27.33080064334121</v>
      </c>
      <c r="R11">
        <v>26.26567591379451</v>
      </c>
      <c r="S11">
        <v>25.359124199172964</v>
      </c>
      <c r="T11">
        <v>24.572604655523293</v>
      </c>
      <c r="U11">
        <v>24.178761987615488</v>
      </c>
      <c r="V11">
        <v>23.779731230670357</v>
      </c>
      <c r="W11">
        <v>23.129876289343631</v>
      </c>
      <c r="X11">
        <v>22.728251054755624</v>
      </c>
      <c r="Y11">
        <v>22.215078911662406</v>
      </c>
      <c r="Z11">
        <v>21.500646565512938</v>
      </c>
      <c r="AA11" t="s">
        <v>17</v>
      </c>
    </row>
    <row r="12" spans="1:27" x14ac:dyDescent="0.25">
      <c r="A12" t="s">
        <v>2</v>
      </c>
      <c r="B12" t="s">
        <v>31</v>
      </c>
      <c r="C12" t="s">
        <v>41</v>
      </c>
      <c r="D12" t="s">
        <v>30</v>
      </c>
      <c r="E12">
        <v>305900000</v>
      </c>
      <c r="F12">
        <v>320900000</v>
      </c>
      <c r="G12">
        <v>339000000</v>
      </c>
      <c r="H12">
        <v>347600000</v>
      </c>
      <c r="I12">
        <v>323700000</v>
      </c>
      <c r="J12">
        <v>301400000</v>
      </c>
      <c r="K12">
        <v>296200000</v>
      </c>
      <c r="L12">
        <v>280900000</v>
      </c>
      <c r="M12">
        <v>284000000</v>
      </c>
      <c r="N12">
        <v>290900000</v>
      </c>
      <c r="O12">
        <v>312500000</v>
      </c>
      <c r="P12">
        <v>307600000</v>
      </c>
      <c r="Q12">
        <v>309100000</v>
      </c>
      <c r="R12">
        <v>309300000</v>
      </c>
      <c r="S12">
        <v>313900000</v>
      </c>
      <c r="T12">
        <v>300400000</v>
      </c>
      <c r="U12">
        <v>290800000</v>
      </c>
      <c r="V12">
        <v>293200000</v>
      </c>
      <c r="W12">
        <v>294700000</v>
      </c>
      <c r="X12">
        <v>290900000</v>
      </c>
      <c r="Y12">
        <v>282200000</v>
      </c>
      <c r="Z12">
        <v>279400000</v>
      </c>
      <c r="AA12" t="s">
        <v>17</v>
      </c>
    </row>
    <row r="13" spans="1:27" x14ac:dyDescent="0.25">
      <c r="A13" t="s">
        <v>2</v>
      </c>
      <c r="B13" t="s">
        <v>31</v>
      </c>
      <c r="C13" t="s">
        <v>52</v>
      </c>
      <c r="D13" t="s">
        <v>43</v>
      </c>
      <c r="E13">
        <v>26.58937061712335</v>
      </c>
      <c r="F13">
        <v>27.284064894165688</v>
      </c>
      <c r="G13">
        <v>28.293643958967039</v>
      </c>
      <c r="H13">
        <v>28.41248080740154</v>
      </c>
      <c r="I13">
        <v>25.971895063411012</v>
      </c>
      <c r="J13">
        <v>23.684755403292879</v>
      </c>
      <c r="K13">
        <v>22.83229722882713</v>
      </c>
      <c r="L13">
        <v>21.215354665830908</v>
      </c>
      <c r="M13">
        <v>21.05149073680807</v>
      </c>
      <c r="N13">
        <v>21.237081455097691</v>
      </c>
      <c r="O13">
        <v>22.40515347640342</v>
      </c>
      <c r="P13">
        <v>21.668112288570317</v>
      </c>
      <c r="Q13">
        <v>21.45382239577475</v>
      </c>
      <c r="R13">
        <v>21.113572709660712</v>
      </c>
      <c r="S13">
        <v>21.062560322576257</v>
      </c>
      <c r="T13">
        <v>19.849204310354644</v>
      </c>
      <c r="U13">
        <v>19.000262856978029</v>
      </c>
      <c r="V13">
        <v>18.87192324445207</v>
      </c>
      <c r="W13">
        <v>18.667006584980896</v>
      </c>
      <c r="X13">
        <v>18.225953353750391</v>
      </c>
      <c r="Y13">
        <v>17.383395871929665</v>
      </c>
      <c r="Z13">
        <v>17.008678265070834</v>
      </c>
      <c r="AA13" t="s">
        <v>17</v>
      </c>
    </row>
    <row r="14" spans="1:27" x14ac:dyDescent="0.25">
      <c r="A14" t="s">
        <v>27</v>
      </c>
      <c r="B14" t="s">
        <v>5</v>
      </c>
      <c r="C14" t="s">
        <v>41</v>
      </c>
      <c r="D14" t="s">
        <v>30</v>
      </c>
      <c r="E14">
        <v>890800000</v>
      </c>
      <c r="F14">
        <v>902500000</v>
      </c>
      <c r="G14">
        <v>901600000</v>
      </c>
      <c r="H14">
        <v>918300000</v>
      </c>
      <c r="I14">
        <v>874400000</v>
      </c>
      <c r="J14">
        <v>843300000</v>
      </c>
      <c r="K14">
        <v>837200000</v>
      </c>
      <c r="L14">
        <v>823400000</v>
      </c>
      <c r="M14">
        <v>821100000</v>
      </c>
      <c r="N14">
        <v>827600000</v>
      </c>
      <c r="O14">
        <v>845700000</v>
      </c>
      <c r="P14">
        <v>837800000</v>
      </c>
      <c r="Q14">
        <v>836600000</v>
      </c>
      <c r="R14">
        <v>829700000</v>
      </c>
      <c r="S14">
        <v>825500000</v>
      </c>
      <c r="T14">
        <v>803400000</v>
      </c>
      <c r="U14">
        <v>785900000</v>
      </c>
      <c r="V14">
        <v>776400000</v>
      </c>
      <c r="W14">
        <v>766800000</v>
      </c>
      <c r="X14">
        <v>756400000</v>
      </c>
      <c r="Y14">
        <v>737700000</v>
      </c>
      <c r="Z14">
        <v>728400000</v>
      </c>
      <c r="AA14" t="s">
        <v>17</v>
      </c>
    </row>
    <row r="15" spans="1:27" x14ac:dyDescent="0.25">
      <c r="A15" t="s">
        <v>27</v>
      </c>
      <c r="B15" t="s">
        <v>5</v>
      </c>
      <c r="C15" t="s">
        <v>52</v>
      </c>
      <c r="D15" t="s">
        <v>43</v>
      </c>
      <c r="E15">
        <v>22.881777038968444</v>
      </c>
      <c r="F15">
        <v>22.76626326843779</v>
      </c>
      <c r="G15">
        <v>22.112211519881001</v>
      </c>
      <c r="H15">
        <v>21.854315270563475</v>
      </c>
      <c r="I15">
        <v>20.481836906689086</v>
      </c>
      <c r="J15">
        <v>19.398571357707759</v>
      </c>
      <c r="K15">
        <v>18.953717065922476</v>
      </c>
      <c r="L15">
        <v>18.342103863618032</v>
      </c>
      <c r="M15">
        <v>18.063348132893772</v>
      </c>
      <c r="N15">
        <v>17.997730961047107</v>
      </c>
      <c r="O15">
        <v>18.097639848492079</v>
      </c>
      <c r="P15">
        <v>17.721187971668403</v>
      </c>
      <c r="Q15">
        <v>17.419827303403832</v>
      </c>
      <c r="R15">
        <v>17.007338720098069</v>
      </c>
      <c r="S15">
        <v>16.741646436591129</v>
      </c>
      <c r="T15">
        <v>16.109319530239148</v>
      </c>
      <c r="U15">
        <v>15.582092965250121</v>
      </c>
      <c r="V15">
        <v>15.229173513764779</v>
      </c>
      <c r="W15">
        <v>14.903747469523744</v>
      </c>
      <c r="X15">
        <v>14.554559508319063</v>
      </c>
      <c r="Y15">
        <v>14.095385220599516</v>
      </c>
      <c r="Z15">
        <v>13.777662293061123</v>
      </c>
      <c r="AA15" t="s">
        <v>17</v>
      </c>
    </row>
    <row r="19" spans="1:30" x14ac:dyDescent="0.25">
      <c r="A19" t="s">
        <v>9</v>
      </c>
    </row>
    <row r="20" spans="1:30" x14ac:dyDescent="0.25">
      <c r="A20" t="s">
        <v>8</v>
      </c>
    </row>
    <row r="21" spans="1:30" x14ac:dyDescent="0.25">
      <c r="AA21" s="5" t="s">
        <v>60</v>
      </c>
    </row>
    <row r="22" spans="1:30" x14ac:dyDescent="0.25">
      <c r="A22" t="s">
        <v>55</v>
      </c>
    </row>
    <row r="23" spans="1:30" x14ac:dyDescent="0.25">
      <c r="D23" t="s">
        <v>56</v>
      </c>
      <c r="E23">
        <v>1991</v>
      </c>
      <c r="F23">
        <f>E23+1</f>
        <v>1992</v>
      </c>
      <c r="G23">
        <f t="shared" ref="G23:Z23" si="0">F23+1</f>
        <v>1993</v>
      </c>
      <c r="H23">
        <f t="shared" si="0"/>
        <v>1994</v>
      </c>
      <c r="I23">
        <f t="shared" si="0"/>
        <v>1995</v>
      </c>
      <c r="J23">
        <f t="shared" si="0"/>
        <v>1996</v>
      </c>
      <c r="K23">
        <f t="shared" si="0"/>
        <v>1997</v>
      </c>
      <c r="L23">
        <f t="shared" si="0"/>
        <v>1998</v>
      </c>
      <c r="M23">
        <f t="shared" si="0"/>
        <v>1999</v>
      </c>
      <c r="N23">
        <f t="shared" si="0"/>
        <v>2000</v>
      </c>
      <c r="O23">
        <f t="shared" si="0"/>
        <v>2001</v>
      </c>
      <c r="P23">
        <f>O23+1</f>
        <v>2002</v>
      </c>
      <c r="Q23">
        <f t="shared" si="0"/>
        <v>2003</v>
      </c>
      <c r="R23">
        <f t="shared" si="0"/>
        <v>2004</v>
      </c>
      <c r="S23">
        <f t="shared" si="0"/>
        <v>2005</v>
      </c>
      <c r="T23">
        <f t="shared" si="0"/>
        <v>2006</v>
      </c>
      <c r="U23">
        <f t="shared" si="0"/>
        <v>2007</v>
      </c>
      <c r="V23">
        <f t="shared" si="0"/>
        <v>2008</v>
      </c>
      <c r="W23">
        <f t="shared" si="0"/>
        <v>2009</v>
      </c>
      <c r="X23">
        <f t="shared" si="0"/>
        <v>2010</v>
      </c>
      <c r="Y23">
        <f t="shared" si="0"/>
        <v>2011</v>
      </c>
      <c r="Z23">
        <f t="shared" si="0"/>
        <v>2012</v>
      </c>
      <c r="AB23" s="5">
        <v>2015</v>
      </c>
    </row>
    <row r="24" spans="1:30" x14ac:dyDescent="0.25">
      <c r="D24" t="s">
        <v>57</v>
      </c>
      <c r="E24" s="4">
        <f>E23-1990</f>
        <v>1</v>
      </c>
      <c r="F24" s="4">
        <f t="shared" ref="F24:Z24" si="1">F23-1990</f>
        <v>2</v>
      </c>
      <c r="G24" s="4">
        <f t="shared" si="1"/>
        <v>3</v>
      </c>
      <c r="H24" s="4">
        <f t="shared" si="1"/>
        <v>4</v>
      </c>
      <c r="I24" s="4">
        <f t="shared" si="1"/>
        <v>5</v>
      </c>
      <c r="J24" s="4">
        <f t="shared" si="1"/>
        <v>6</v>
      </c>
      <c r="K24" s="4">
        <f t="shared" si="1"/>
        <v>7</v>
      </c>
      <c r="L24" s="4">
        <f t="shared" si="1"/>
        <v>8</v>
      </c>
      <c r="M24" s="4">
        <f t="shared" si="1"/>
        <v>9</v>
      </c>
      <c r="N24" s="4">
        <f t="shared" si="1"/>
        <v>10</v>
      </c>
      <c r="O24" s="4">
        <f t="shared" si="1"/>
        <v>11</v>
      </c>
      <c r="P24" s="4">
        <f t="shared" si="1"/>
        <v>12</v>
      </c>
      <c r="Q24" s="4">
        <f t="shared" si="1"/>
        <v>13</v>
      </c>
      <c r="R24" s="4">
        <f t="shared" si="1"/>
        <v>14</v>
      </c>
      <c r="S24" s="4">
        <f t="shared" si="1"/>
        <v>15</v>
      </c>
      <c r="T24" s="4">
        <f t="shared" si="1"/>
        <v>16</v>
      </c>
      <c r="U24" s="4">
        <f t="shared" si="1"/>
        <v>17</v>
      </c>
      <c r="V24" s="4">
        <f t="shared" si="1"/>
        <v>18</v>
      </c>
      <c r="W24" s="4">
        <f t="shared" si="1"/>
        <v>19</v>
      </c>
      <c r="X24" s="4">
        <f t="shared" si="1"/>
        <v>20</v>
      </c>
      <c r="Y24" s="4">
        <f t="shared" si="1"/>
        <v>21</v>
      </c>
      <c r="Z24" s="4">
        <f t="shared" si="1"/>
        <v>22</v>
      </c>
      <c r="AB24" s="7">
        <v>25</v>
      </c>
    </row>
    <row r="25" spans="1:30" x14ac:dyDescent="0.25">
      <c r="A25" t="s">
        <v>58</v>
      </c>
      <c r="E25">
        <f>E14/1000000</f>
        <v>890.8</v>
      </c>
      <c r="F25">
        <f t="shared" ref="F25:Z25" si="2">F14/1000000</f>
        <v>902.5</v>
      </c>
      <c r="G25">
        <f t="shared" si="2"/>
        <v>901.6</v>
      </c>
      <c r="H25">
        <f t="shared" si="2"/>
        <v>918.3</v>
      </c>
      <c r="I25">
        <f t="shared" si="2"/>
        <v>874.4</v>
      </c>
      <c r="J25">
        <f t="shared" si="2"/>
        <v>843.3</v>
      </c>
      <c r="K25">
        <f t="shared" si="2"/>
        <v>837.2</v>
      </c>
      <c r="L25">
        <f t="shared" si="2"/>
        <v>823.4</v>
      </c>
      <c r="M25">
        <f t="shared" si="2"/>
        <v>821.1</v>
      </c>
      <c r="N25">
        <f t="shared" si="2"/>
        <v>827.6</v>
      </c>
      <c r="O25">
        <f t="shared" si="2"/>
        <v>845.7</v>
      </c>
      <c r="P25">
        <f t="shared" si="2"/>
        <v>837.8</v>
      </c>
      <c r="Q25">
        <f t="shared" si="2"/>
        <v>836.6</v>
      </c>
      <c r="R25">
        <f t="shared" si="2"/>
        <v>829.7</v>
      </c>
      <c r="S25">
        <f t="shared" si="2"/>
        <v>825.5</v>
      </c>
      <c r="T25">
        <f t="shared" si="2"/>
        <v>803.4</v>
      </c>
      <c r="U25">
        <f t="shared" si="2"/>
        <v>785.9</v>
      </c>
      <c r="V25">
        <f t="shared" si="2"/>
        <v>776.4</v>
      </c>
      <c r="W25">
        <f t="shared" si="2"/>
        <v>766.8</v>
      </c>
      <c r="X25">
        <f t="shared" si="2"/>
        <v>756.4</v>
      </c>
      <c r="Y25">
        <f t="shared" si="2"/>
        <v>737.7</v>
      </c>
      <c r="Z25">
        <f t="shared" si="2"/>
        <v>728.4</v>
      </c>
      <c r="AB25" s="5">
        <f>-7.575*AB24+913.04</f>
        <v>723.66499999999996</v>
      </c>
    </row>
    <row r="26" spans="1:30" x14ac:dyDescent="0.25">
      <c r="A26" t="s">
        <v>59</v>
      </c>
      <c r="E26" s="2">
        <f>E15</f>
        <v>22.881777038968444</v>
      </c>
      <c r="F26" s="2">
        <f t="shared" ref="F26:Z26" si="3">F15</f>
        <v>22.76626326843779</v>
      </c>
      <c r="G26" s="2">
        <f t="shared" si="3"/>
        <v>22.112211519881001</v>
      </c>
      <c r="H26" s="2">
        <f t="shared" si="3"/>
        <v>21.854315270563475</v>
      </c>
      <c r="I26" s="2">
        <f t="shared" si="3"/>
        <v>20.481836906689086</v>
      </c>
      <c r="J26" s="2">
        <f t="shared" si="3"/>
        <v>19.398571357707759</v>
      </c>
      <c r="K26" s="2">
        <f t="shared" si="3"/>
        <v>18.953717065922476</v>
      </c>
      <c r="L26" s="2">
        <f t="shared" si="3"/>
        <v>18.342103863618032</v>
      </c>
      <c r="M26" s="2">
        <f t="shared" si="3"/>
        <v>18.063348132893772</v>
      </c>
      <c r="N26" s="2">
        <f t="shared" si="3"/>
        <v>17.997730961047107</v>
      </c>
      <c r="O26" s="2">
        <f t="shared" si="3"/>
        <v>18.097639848492079</v>
      </c>
      <c r="P26" s="2">
        <f t="shared" si="3"/>
        <v>17.721187971668403</v>
      </c>
      <c r="Q26" s="2">
        <f t="shared" si="3"/>
        <v>17.419827303403832</v>
      </c>
      <c r="R26" s="2">
        <f t="shared" si="3"/>
        <v>17.007338720098069</v>
      </c>
      <c r="S26" s="2">
        <f t="shared" si="3"/>
        <v>16.741646436591129</v>
      </c>
      <c r="T26" s="2">
        <f t="shared" si="3"/>
        <v>16.109319530239148</v>
      </c>
      <c r="U26" s="2">
        <f t="shared" si="3"/>
        <v>15.582092965250121</v>
      </c>
      <c r="V26" s="2">
        <f t="shared" si="3"/>
        <v>15.229173513764779</v>
      </c>
      <c r="W26" s="2">
        <f t="shared" si="3"/>
        <v>14.903747469523744</v>
      </c>
      <c r="X26" s="2">
        <f t="shared" si="3"/>
        <v>14.554559508319063</v>
      </c>
      <c r="Y26" s="2">
        <f t="shared" si="3"/>
        <v>14.095385220599516</v>
      </c>
      <c r="Z26" s="2">
        <f t="shared" si="3"/>
        <v>13.777662293061123</v>
      </c>
      <c r="AB26" s="6">
        <f>-0.4196*AB24+22.739</f>
        <v>12.249000000000002</v>
      </c>
    </row>
    <row r="30" spans="1:30" x14ac:dyDescent="0.25">
      <c r="AD30" s="3"/>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A15" workbookViewId="0">
      <selection activeCell="AB34" sqref="AB34"/>
    </sheetView>
  </sheetViews>
  <sheetFormatPr baseColWidth="10" defaultColWidth="9.140625" defaultRowHeight="15" x14ac:dyDescent="0.25"/>
  <cols>
    <col min="1" max="1" width="11.42578125" customWidth="1"/>
    <col min="3" max="3" width="10.28515625" customWidth="1"/>
    <col min="4" max="4" width="12.5703125" customWidth="1"/>
    <col min="5" max="26" width="7.7109375" customWidth="1"/>
  </cols>
  <sheetData>
    <row r="1" spans="1:27" x14ac:dyDescent="0.25">
      <c r="A1" t="s">
        <v>20</v>
      </c>
      <c r="B1" t="s">
        <v>7</v>
      </c>
      <c r="C1" t="s">
        <v>47</v>
      </c>
      <c r="D1" t="s">
        <v>38</v>
      </c>
      <c r="E1" t="s">
        <v>32</v>
      </c>
      <c r="F1" t="s">
        <v>4</v>
      </c>
      <c r="G1" t="s">
        <v>54</v>
      </c>
      <c r="H1" t="s">
        <v>48</v>
      </c>
      <c r="I1" t="s">
        <v>26</v>
      </c>
      <c r="J1" t="s">
        <v>22</v>
      </c>
      <c r="K1" t="s">
        <v>15</v>
      </c>
      <c r="L1" t="s">
        <v>40</v>
      </c>
      <c r="M1" t="s">
        <v>36</v>
      </c>
      <c r="N1" t="s">
        <v>45</v>
      </c>
      <c r="O1" t="s">
        <v>42</v>
      </c>
      <c r="P1" t="s">
        <v>37</v>
      </c>
      <c r="Q1" t="s">
        <v>12</v>
      </c>
      <c r="R1" t="s">
        <v>3</v>
      </c>
      <c r="S1" t="s">
        <v>53</v>
      </c>
      <c r="T1" t="s">
        <v>29</v>
      </c>
      <c r="U1" t="s">
        <v>24</v>
      </c>
      <c r="V1" t="s">
        <v>21</v>
      </c>
      <c r="W1" t="s">
        <v>44</v>
      </c>
      <c r="X1" t="s">
        <v>39</v>
      </c>
      <c r="Y1" t="s">
        <v>35</v>
      </c>
      <c r="Z1" t="s">
        <v>6</v>
      </c>
      <c r="AA1" t="s">
        <v>1</v>
      </c>
    </row>
    <row r="2" spans="1:27" x14ac:dyDescent="0.25">
      <c r="A2" t="s">
        <v>25</v>
      </c>
      <c r="B2" t="s">
        <v>0</v>
      </c>
      <c r="C2" t="s">
        <v>41</v>
      </c>
      <c r="D2" t="s">
        <v>30</v>
      </c>
      <c r="E2">
        <v>399200000</v>
      </c>
      <c r="F2">
        <v>395300000</v>
      </c>
      <c r="G2">
        <v>368700000</v>
      </c>
      <c r="H2">
        <v>334000000</v>
      </c>
      <c r="I2">
        <v>312000000</v>
      </c>
      <c r="J2">
        <v>300300000</v>
      </c>
      <c r="K2">
        <v>296700000</v>
      </c>
      <c r="L2">
        <v>295700000</v>
      </c>
      <c r="M2">
        <v>290300000</v>
      </c>
      <c r="N2">
        <v>290000000</v>
      </c>
      <c r="O2">
        <v>284300000</v>
      </c>
      <c r="P2">
        <v>283400000</v>
      </c>
      <c r="Q2">
        <v>278100000</v>
      </c>
      <c r="R2">
        <v>274500000</v>
      </c>
      <c r="S2">
        <v>269600000</v>
      </c>
      <c r="T2">
        <v>262100000</v>
      </c>
      <c r="U2">
        <v>253500000</v>
      </c>
      <c r="V2">
        <v>242500000</v>
      </c>
      <c r="W2">
        <v>235500000</v>
      </c>
      <c r="X2">
        <v>229800000</v>
      </c>
      <c r="Y2">
        <v>224400000</v>
      </c>
      <c r="Z2">
        <v>220000000</v>
      </c>
      <c r="AA2" t="s">
        <v>17</v>
      </c>
    </row>
    <row r="3" spans="1:27" x14ac:dyDescent="0.25">
      <c r="A3" t="s">
        <v>25</v>
      </c>
      <c r="B3" t="s">
        <v>0</v>
      </c>
      <c r="C3" t="s">
        <v>52</v>
      </c>
      <c r="D3" t="s">
        <v>43</v>
      </c>
      <c r="E3">
        <v>24.682695075593415</v>
      </c>
      <c r="F3">
        <v>24.125851132889537</v>
      </c>
      <c r="G3">
        <v>22.226808944976586</v>
      </c>
      <c r="H3">
        <v>19.887723114907899</v>
      </c>
      <c r="I3">
        <v>18.390232231978239</v>
      </c>
      <c r="J3">
        <v>17.470474192582884</v>
      </c>
      <c r="K3">
        <v>17.082765333062213</v>
      </c>
      <c r="L3">
        <v>16.828458668687382</v>
      </c>
      <c r="M3">
        <v>16.341383785868985</v>
      </c>
      <c r="N3">
        <v>16.226653544114239</v>
      </c>
      <c r="O3">
        <v>15.706744814768699</v>
      </c>
      <c r="P3">
        <v>15.575932365340778</v>
      </c>
      <c r="Q3">
        <v>15.189990979170089</v>
      </c>
      <c r="R3">
        <v>14.804666132651008</v>
      </c>
      <c r="S3">
        <v>14.451495373443755</v>
      </c>
      <c r="T3">
        <v>13.972866018748411</v>
      </c>
      <c r="U3">
        <v>13.389565785230021</v>
      </c>
      <c r="V3">
        <v>12.739597311554624</v>
      </c>
      <c r="W3">
        <v>12.335690271209419</v>
      </c>
      <c r="X3">
        <v>11.93227897129516</v>
      </c>
      <c r="Y3">
        <v>11.580564082853302</v>
      </c>
      <c r="Z3">
        <v>11.274682360916993</v>
      </c>
      <c r="AA3" t="s">
        <v>17</v>
      </c>
    </row>
    <row r="4" spans="1:27" x14ac:dyDescent="0.25">
      <c r="A4" t="s">
        <v>51</v>
      </c>
      <c r="B4" t="s">
        <v>18</v>
      </c>
      <c r="C4" t="s">
        <v>41</v>
      </c>
      <c r="D4" t="s">
        <v>30</v>
      </c>
      <c r="E4" t="s">
        <v>17</v>
      </c>
      <c r="F4" t="s">
        <v>17</v>
      </c>
      <c r="G4">
        <v>5500000</v>
      </c>
      <c r="H4">
        <v>5500000</v>
      </c>
      <c r="I4">
        <v>6100000</v>
      </c>
      <c r="J4">
        <v>7300000</v>
      </c>
      <c r="K4">
        <v>7900000</v>
      </c>
      <c r="L4">
        <v>9900000</v>
      </c>
      <c r="M4">
        <v>10900000</v>
      </c>
      <c r="N4">
        <v>11300000</v>
      </c>
      <c r="O4">
        <v>10400000</v>
      </c>
      <c r="P4">
        <v>8800000</v>
      </c>
      <c r="Q4">
        <v>7500000</v>
      </c>
      <c r="R4">
        <v>6600000</v>
      </c>
      <c r="S4">
        <v>6100000</v>
      </c>
      <c r="T4">
        <v>5800000</v>
      </c>
      <c r="U4">
        <v>5600000</v>
      </c>
      <c r="V4">
        <v>5300000</v>
      </c>
      <c r="W4">
        <v>5200000</v>
      </c>
      <c r="X4">
        <v>4800000</v>
      </c>
      <c r="Y4">
        <v>4400000</v>
      </c>
      <c r="Z4">
        <v>4000000</v>
      </c>
      <c r="AA4" t="s">
        <v>17</v>
      </c>
    </row>
    <row r="5" spans="1:27" x14ac:dyDescent="0.25">
      <c r="A5" t="s">
        <v>51</v>
      </c>
      <c r="B5" t="s">
        <v>18</v>
      </c>
      <c r="C5" t="s">
        <v>52</v>
      </c>
      <c r="D5" t="s">
        <v>43</v>
      </c>
      <c r="E5" t="s">
        <v>17</v>
      </c>
      <c r="F5" t="s">
        <v>17</v>
      </c>
      <c r="G5" t="s">
        <v>17</v>
      </c>
      <c r="H5" t="s">
        <v>17</v>
      </c>
      <c r="I5" t="s">
        <v>17</v>
      </c>
      <c r="J5" t="s">
        <v>17</v>
      </c>
      <c r="K5" t="s">
        <v>17</v>
      </c>
      <c r="L5" t="s">
        <v>17</v>
      </c>
      <c r="M5" t="s">
        <v>17</v>
      </c>
      <c r="N5" t="s">
        <v>17</v>
      </c>
      <c r="O5" t="s">
        <v>17</v>
      </c>
      <c r="P5" t="s">
        <v>17</v>
      </c>
      <c r="Q5" t="s">
        <v>17</v>
      </c>
      <c r="R5" t="s">
        <v>17</v>
      </c>
      <c r="S5" t="s">
        <v>17</v>
      </c>
      <c r="T5" t="s">
        <v>17</v>
      </c>
      <c r="U5" t="s">
        <v>17</v>
      </c>
      <c r="V5" t="s">
        <v>17</v>
      </c>
      <c r="W5" t="s">
        <v>17</v>
      </c>
      <c r="X5" t="s">
        <v>17</v>
      </c>
      <c r="Y5" t="s">
        <v>17</v>
      </c>
      <c r="Z5" t="s">
        <v>17</v>
      </c>
      <c r="AA5" t="s">
        <v>17</v>
      </c>
    </row>
    <row r="6" spans="1:27" x14ac:dyDescent="0.25">
      <c r="A6" t="s">
        <v>49</v>
      </c>
      <c r="B6" t="s">
        <v>10</v>
      </c>
      <c r="C6" t="s">
        <v>41</v>
      </c>
      <c r="D6" t="s">
        <v>30</v>
      </c>
      <c r="E6">
        <v>59900000</v>
      </c>
      <c r="F6">
        <v>59600000</v>
      </c>
      <c r="G6">
        <v>59600000</v>
      </c>
      <c r="H6">
        <v>59800000</v>
      </c>
      <c r="I6">
        <v>58600000</v>
      </c>
      <c r="J6">
        <v>59100000</v>
      </c>
      <c r="K6">
        <v>59300000</v>
      </c>
      <c r="L6">
        <v>59200000</v>
      </c>
      <c r="M6">
        <v>58300000</v>
      </c>
      <c r="N6">
        <v>56700000</v>
      </c>
      <c r="O6">
        <v>56900000</v>
      </c>
      <c r="P6">
        <v>56000000</v>
      </c>
      <c r="Q6">
        <v>55600000</v>
      </c>
      <c r="R6">
        <v>54000000</v>
      </c>
      <c r="S6">
        <v>52900000</v>
      </c>
      <c r="T6">
        <v>52500000</v>
      </c>
      <c r="U6">
        <v>51000000</v>
      </c>
      <c r="V6">
        <v>48900000</v>
      </c>
      <c r="W6">
        <v>45200000</v>
      </c>
      <c r="X6">
        <v>44000000</v>
      </c>
      <c r="Y6">
        <v>43500000</v>
      </c>
      <c r="Z6">
        <v>43300000</v>
      </c>
      <c r="AA6" t="s">
        <v>17</v>
      </c>
    </row>
    <row r="7" spans="1:27" x14ac:dyDescent="0.25">
      <c r="A7" t="s">
        <v>49</v>
      </c>
      <c r="B7" t="s">
        <v>10</v>
      </c>
      <c r="C7" t="s">
        <v>52</v>
      </c>
      <c r="D7" t="s">
        <v>43</v>
      </c>
      <c r="E7">
        <v>15.399912814629401</v>
      </c>
      <c r="F7">
        <v>15.12987602371205</v>
      </c>
      <c r="G7">
        <v>14.91981411768367</v>
      </c>
      <c r="H7">
        <v>14.640130448529133</v>
      </c>
      <c r="I7">
        <v>14.222684316548701</v>
      </c>
      <c r="J7">
        <v>14.019005710984128</v>
      </c>
      <c r="K7">
        <v>13.873219513921082</v>
      </c>
      <c r="L7">
        <v>13.691504166684005</v>
      </c>
      <c r="M7">
        <v>13.37397361188339</v>
      </c>
      <c r="N7">
        <v>12.949785453668115</v>
      </c>
      <c r="O7">
        <v>12.802101362226495</v>
      </c>
      <c r="P7">
        <v>12.474961388948339</v>
      </c>
      <c r="Q7">
        <v>12.220329215039293</v>
      </c>
      <c r="R7">
        <v>11.760969577888517</v>
      </c>
      <c r="S7">
        <v>11.506441989705513</v>
      </c>
      <c r="T7">
        <v>11.254540617058947</v>
      </c>
      <c r="U7">
        <v>10.82050178770618</v>
      </c>
      <c r="V7">
        <v>10.398800117760114</v>
      </c>
      <c r="W7">
        <v>9.9116877236875176</v>
      </c>
      <c r="X7">
        <v>9.5953930813459767</v>
      </c>
      <c r="Y7">
        <v>9.3898202927796035</v>
      </c>
      <c r="Z7">
        <v>9.2619108407823134</v>
      </c>
      <c r="AA7" t="s">
        <v>17</v>
      </c>
    </row>
    <row r="8" spans="1:27" x14ac:dyDescent="0.25">
      <c r="A8" t="s">
        <v>14</v>
      </c>
      <c r="B8" t="s">
        <v>13</v>
      </c>
      <c r="C8" t="s">
        <v>41</v>
      </c>
      <c r="D8" t="s">
        <v>30</v>
      </c>
      <c r="E8">
        <v>9200000</v>
      </c>
      <c r="F8">
        <v>10700000</v>
      </c>
      <c r="G8">
        <v>11400000</v>
      </c>
      <c r="H8">
        <v>12300000</v>
      </c>
      <c r="I8">
        <v>13200000</v>
      </c>
      <c r="J8">
        <v>14300000</v>
      </c>
      <c r="K8">
        <v>15200000</v>
      </c>
      <c r="L8">
        <v>15600000</v>
      </c>
      <c r="M8">
        <v>15800000</v>
      </c>
      <c r="N8">
        <v>15800000</v>
      </c>
      <c r="O8">
        <v>15800000</v>
      </c>
      <c r="P8">
        <v>15700000</v>
      </c>
      <c r="Q8">
        <v>19500000</v>
      </c>
      <c r="R8">
        <v>20300000</v>
      </c>
      <c r="S8">
        <v>19800000</v>
      </c>
      <c r="T8">
        <v>20700000</v>
      </c>
      <c r="U8">
        <v>21400000</v>
      </c>
      <c r="V8">
        <v>21800000</v>
      </c>
      <c r="W8">
        <v>22400000</v>
      </c>
      <c r="X8">
        <v>22700000</v>
      </c>
      <c r="Y8">
        <v>19200000</v>
      </c>
      <c r="Z8">
        <v>19100000</v>
      </c>
      <c r="AA8" t="s">
        <v>17</v>
      </c>
    </row>
    <row r="9" spans="1:27" x14ac:dyDescent="0.25">
      <c r="A9" t="s">
        <v>14</v>
      </c>
      <c r="B9" t="s">
        <v>13</v>
      </c>
      <c r="C9" t="s">
        <v>52</v>
      </c>
      <c r="D9" t="s">
        <v>43</v>
      </c>
      <c r="E9">
        <v>7.1323390774873454</v>
      </c>
      <c r="F9">
        <v>7.6468934568662608</v>
      </c>
      <c r="G9">
        <v>7.8934242869824818</v>
      </c>
      <c r="H9">
        <v>8.1634174170336795</v>
      </c>
      <c r="I9">
        <v>8.4099416630288051</v>
      </c>
      <c r="J9">
        <v>8.7054325952825025</v>
      </c>
      <c r="K9">
        <v>8.7991673094018594</v>
      </c>
      <c r="L9">
        <v>8.8544256737339335</v>
      </c>
      <c r="M9">
        <v>8.796348030742875</v>
      </c>
      <c r="N9">
        <v>8.6965646065309414</v>
      </c>
      <c r="O9">
        <v>8.5759351803691555</v>
      </c>
      <c r="P9">
        <v>8.5125694794102458</v>
      </c>
      <c r="Q9">
        <v>8.5878610819034371</v>
      </c>
      <c r="R9">
        <v>8.7512354495103484</v>
      </c>
      <c r="S9">
        <v>8.9465738038249274</v>
      </c>
      <c r="T9">
        <v>9.1440335940088033</v>
      </c>
      <c r="U9">
        <v>9.2753225901307736</v>
      </c>
      <c r="V9">
        <v>9.2279598394526321</v>
      </c>
      <c r="W9">
        <v>9.2364641269014474</v>
      </c>
      <c r="X9">
        <v>9.2144791399922319</v>
      </c>
      <c r="Y9">
        <v>9.1034975161555654</v>
      </c>
      <c r="Z9">
        <v>9.1304149176011151</v>
      </c>
      <c r="AA9" t="s">
        <v>17</v>
      </c>
    </row>
    <row r="10" spans="1:27" x14ac:dyDescent="0.25">
      <c r="A10" t="s">
        <v>19</v>
      </c>
      <c r="B10" t="s">
        <v>33</v>
      </c>
      <c r="C10" t="s">
        <v>41</v>
      </c>
      <c r="D10" t="s">
        <v>30</v>
      </c>
      <c r="E10">
        <v>114200000</v>
      </c>
      <c r="F10">
        <v>113800000</v>
      </c>
      <c r="G10">
        <v>115800000</v>
      </c>
      <c r="H10">
        <v>157600000</v>
      </c>
      <c r="I10">
        <v>159500000</v>
      </c>
      <c r="J10">
        <v>159700000</v>
      </c>
      <c r="K10">
        <v>160900000</v>
      </c>
      <c r="L10">
        <v>161100000</v>
      </c>
      <c r="M10">
        <v>160800000</v>
      </c>
      <c r="N10">
        <v>162700000</v>
      </c>
      <c r="O10">
        <v>165600000</v>
      </c>
      <c r="P10">
        <v>166100000</v>
      </c>
      <c r="Q10">
        <v>166600000</v>
      </c>
      <c r="R10">
        <v>163700000</v>
      </c>
      <c r="S10">
        <v>161800000</v>
      </c>
      <c r="T10">
        <v>160400000</v>
      </c>
      <c r="U10">
        <v>162000000</v>
      </c>
      <c r="V10">
        <v>163000000</v>
      </c>
      <c r="W10">
        <v>162100000</v>
      </c>
      <c r="X10">
        <v>162400000</v>
      </c>
      <c r="Y10">
        <v>162200000</v>
      </c>
      <c r="Z10">
        <v>160800000</v>
      </c>
      <c r="AA10" t="s">
        <v>17</v>
      </c>
    </row>
    <row r="11" spans="1:27" x14ac:dyDescent="0.25">
      <c r="A11" t="s">
        <v>19</v>
      </c>
      <c r="B11" t="s">
        <v>33</v>
      </c>
      <c r="C11" t="s">
        <v>52</v>
      </c>
      <c r="D11" t="s">
        <v>43</v>
      </c>
      <c r="E11">
        <v>28.982083482090733</v>
      </c>
      <c r="F11">
        <v>28.151574263746106</v>
      </c>
      <c r="G11">
        <v>27.909239930711937</v>
      </c>
      <c r="H11">
        <v>32.550368929986817</v>
      </c>
      <c r="I11">
        <v>31.697323736806307</v>
      </c>
      <c r="J11">
        <v>30.933015717134097</v>
      </c>
      <c r="K11">
        <v>30.296858227373697</v>
      </c>
      <c r="L11">
        <v>29.577408006678365</v>
      </c>
      <c r="M11">
        <v>29.178559198537659</v>
      </c>
      <c r="N11">
        <v>28.752472838644355</v>
      </c>
      <c r="O11">
        <v>28.551993503647648</v>
      </c>
      <c r="P11">
        <v>27.928282377395309</v>
      </c>
      <c r="Q11">
        <v>27.33080064334121</v>
      </c>
      <c r="R11">
        <v>26.26567591379451</v>
      </c>
      <c r="S11">
        <v>25.359124199172964</v>
      </c>
      <c r="T11">
        <v>24.572604655523293</v>
      </c>
      <c r="U11">
        <v>24.178761987615488</v>
      </c>
      <c r="V11">
        <v>23.779731230670357</v>
      </c>
      <c r="W11">
        <v>23.129876289343631</v>
      </c>
      <c r="X11">
        <v>22.728251054755624</v>
      </c>
      <c r="Y11">
        <v>22.215078911662406</v>
      </c>
      <c r="Z11">
        <v>21.500646565512938</v>
      </c>
      <c r="AA11" t="s">
        <v>17</v>
      </c>
    </row>
    <row r="12" spans="1:27" x14ac:dyDescent="0.25">
      <c r="A12" t="s">
        <v>2</v>
      </c>
      <c r="B12" t="s">
        <v>31</v>
      </c>
      <c r="C12" t="s">
        <v>41</v>
      </c>
      <c r="D12" t="s">
        <v>30</v>
      </c>
      <c r="E12">
        <v>305900000</v>
      </c>
      <c r="F12">
        <v>320900000</v>
      </c>
      <c r="G12">
        <v>339000000</v>
      </c>
      <c r="H12">
        <v>347600000</v>
      </c>
      <c r="I12">
        <v>323700000</v>
      </c>
      <c r="J12">
        <v>301400000</v>
      </c>
      <c r="K12">
        <v>296200000</v>
      </c>
      <c r="L12">
        <v>280900000</v>
      </c>
      <c r="M12">
        <v>284000000</v>
      </c>
      <c r="N12">
        <v>290900000</v>
      </c>
      <c r="O12">
        <v>312500000</v>
      </c>
      <c r="P12">
        <v>307600000</v>
      </c>
      <c r="Q12">
        <v>309100000</v>
      </c>
      <c r="R12">
        <v>309300000</v>
      </c>
      <c r="S12">
        <v>313900000</v>
      </c>
      <c r="T12">
        <v>300400000</v>
      </c>
      <c r="U12">
        <v>290800000</v>
      </c>
      <c r="V12">
        <v>293200000</v>
      </c>
      <c r="W12">
        <v>294700000</v>
      </c>
      <c r="X12">
        <v>290900000</v>
      </c>
      <c r="Y12">
        <v>282200000</v>
      </c>
      <c r="Z12">
        <v>279400000</v>
      </c>
      <c r="AA12" t="s">
        <v>17</v>
      </c>
    </row>
    <row r="13" spans="1:27" x14ac:dyDescent="0.25">
      <c r="A13" t="s">
        <v>2</v>
      </c>
      <c r="B13" t="s">
        <v>31</v>
      </c>
      <c r="C13" t="s">
        <v>52</v>
      </c>
      <c r="D13" t="s">
        <v>43</v>
      </c>
      <c r="E13">
        <v>26.58937061712335</v>
      </c>
      <c r="F13">
        <v>27.284064894165688</v>
      </c>
      <c r="G13">
        <v>28.293643958967039</v>
      </c>
      <c r="H13">
        <v>28.41248080740154</v>
      </c>
      <c r="I13">
        <v>25.971895063411012</v>
      </c>
      <c r="J13">
        <v>23.684755403292879</v>
      </c>
      <c r="K13">
        <v>22.83229722882713</v>
      </c>
      <c r="L13">
        <v>21.215354665830908</v>
      </c>
      <c r="M13">
        <v>21.05149073680807</v>
      </c>
      <c r="N13">
        <v>21.237081455097691</v>
      </c>
      <c r="O13">
        <v>22.40515347640342</v>
      </c>
      <c r="P13">
        <v>21.668112288570317</v>
      </c>
      <c r="Q13">
        <v>21.45382239577475</v>
      </c>
      <c r="R13">
        <v>21.113572709660712</v>
      </c>
      <c r="S13">
        <v>21.062560322576257</v>
      </c>
      <c r="T13">
        <v>19.849204310354644</v>
      </c>
      <c r="U13">
        <v>19.000262856978029</v>
      </c>
      <c r="V13">
        <v>18.87192324445207</v>
      </c>
      <c r="W13">
        <v>18.667006584980896</v>
      </c>
      <c r="X13">
        <v>18.225953353750391</v>
      </c>
      <c r="Y13">
        <v>17.383395871929665</v>
      </c>
      <c r="Z13">
        <v>17.008678265070834</v>
      </c>
      <c r="AA13" t="s">
        <v>17</v>
      </c>
    </row>
    <row r="14" spans="1:27" x14ac:dyDescent="0.25">
      <c r="A14" t="s">
        <v>27</v>
      </c>
      <c r="B14" t="s">
        <v>5</v>
      </c>
      <c r="C14" t="s">
        <v>41</v>
      </c>
      <c r="D14" t="s">
        <v>30</v>
      </c>
      <c r="E14">
        <v>890800000</v>
      </c>
      <c r="F14">
        <v>902500000</v>
      </c>
      <c r="G14">
        <v>901600000</v>
      </c>
      <c r="H14">
        <v>918300000</v>
      </c>
      <c r="I14">
        <v>874400000</v>
      </c>
      <c r="J14">
        <v>843300000</v>
      </c>
      <c r="K14">
        <v>837200000</v>
      </c>
      <c r="L14">
        <v>823400000</v>
      </c>
      <c r="M14">
        <v>821100000</v>
      </c>
      <c r="N14">
        <v>827600000</v>
      </c>
      <c r="O14">
        <v>845700000</v>
      </c>
      <c r="P14">
        <v>837800000</v>
      </c>
      <c r="Q14">
        <v>836600000</v>
      </c>
      <c r="R14">
        <v>829700000</v>
      </c>
      <c r="S14">
        <v>825500000</v>
      </c>
      <c r="T14">
        <v>803400000</v>
      </c>
      <c r="U14">
        <v>785900000</v>
      </c>
      <c r="V14">
        <v>776400000</v>
      </c>
      <c r="W14">
        <v>766800000</v>
      </c>
      <c r="X14">
        <v>756400000</v>
      </c>
      <c r="Y14">
        <v>737700000</v>
      </c>
      <c r="Z14">
        <v>728400000</v>
      </c>
      <c r="AA14" t="s">
        <v>17</v>
      </c>
    </row>
    <row r="15" spans="1:27" x14ac:dyDescent="0.25">
      <c r="A15" t="s">
        <v>27</v>
      </c>
      <c r="B15" t="s">
        <v>5</v>
      </c>
      <c r="C15" t="s">
        <v>52</v>
      </c>
      <c r="D15" t="s">
        <v>43</v>
      </c>
      <c r="E15">
        <v>22.881777038968444</v>
      </c>
      <c r="F15">
        <v>22.76626326843779</v>
      </c>
      <c r="G15">
        <v>22.112211519881001</v>
      </c>
      <c r="H15">
        <v>21.854315270563475</v>
      </c>
      <c r="I15">
        <v>20.481836906689086</v>
      </c>
      <c r="J15">
        <v>19.398571357707759</v>
      </c>
      <c r="K15">
        <v>18.953717065922476</v>
      </c>
      <c r="L15">
        <v>18.342103863618032</v>
      </c>
      <c r="M15">
        <v>18.063348132893772</v>
      </c>
      <c r="N15">
        <v>17.997730961047107</v>
      </c>
      <c r="O15">
        <v>18.097639848492079</v>
      </c>
      <c r="P15">
        <v>17.721187971668403</v>
      </c>
      <c r="Q15">
        <v>17.419827303403832</v>
      </c>
      <c r="R15">
        <v>17.007338720098069</v>
      </c>
      <c r="S15">
        <v>16.741646436591129</v>
      </c>
      <c r="T15">
        <v>16.109319530239148</v>
      </c>
      <c r="U15">
        <v>15.582092965250121</v>
      </c>
      <c r="V15">
        <v>15.229173513764779</v>
      </c>
      <c r="W15">
        <v>14.903747469523744</v>
      </c>
      <c r="X15">
        <v>14.554559508319063</v>
      </c>
      <c r="Y15">
        <v>14.095385220599516</v>
      </c>
      <c r="Z15">
        <v>13.777662293061123</v>
      </c>
      <c r="AA15" t="s">
        <v>17</v>
      </c>
    </row>
    <row r="19" spans="1:30" x14ac:dyDescent="0.25">
      <c r="A19" t="s">
        <v>9</v>
      </c>
    </row>
    <row r="20" spans="1:30" x14ac:dyDescent="0.25">
      <c r="A20" t="s">
        <v>8</v>
      </c>
    </row>
    <row r="21" spans="1:30" x14ac:dyDescent="0.25">
      <c r="AA21" s="5" t="s">
        <v>60</v>
      </c>
    </row>
    <row r="22" spans="1:30" x14ac:dyDescent="0.25">
      <c r="A22" t="s">
        <v>55</v>
      </c>
    </row>
    <row r="23" spans="1:30" x14ac:dyDescent="0.25">
      <c r="D23" t="s">
        <v>56</v>
      </c>
      <c r="E23">
        <v>1991</v>
      </c>
      <c r="F23">
        <f>E23+1</f>
        <v>1992</v>
      </c>
      <c r="G23">
        <f t="shared" ref="G23:Z23" si="0">F23+1</f>
        <v>1993</v>
      </c>
      <c r="H23">
        <f t="shared" si="0"/>
        <v>1994</v>
      </c>
      <c r="I23">
        <f t="shared" si="0"/>
        <v>1995</v>
      </c>
      <c r="J23">
        <f t="shared" si="0"/>
        <v>1996</v>
      </c>
      <c r="K23">
        <f t="shared" si="0"/>
        <v>1997</v>
      </c>
      <c r="L23">
        <f t="shared" si="0"/>
        <v>1998</v>
      </c>
      <c r="M23">
        <f t="shared" si="0"/>
        <v>1999</v>
      </c>
      <c r="N23">
        <f t="shared" si="0"/>
        <v>2000</v>
      </c>
      <c r="O23">
        <f t="shared" si="0"/>
        <v>2001</v>
      </c>
      <c r="P23">
        <f t="shared" si="0"/>
        <v>2002</v>
      </c>
      <c r="Q23">
        <f t="shared" si="0"/>
        <v>2003</v>
      </c>
      <c r="R23">
        <f t="shared" si="0"/>
        <v>2004</v>
      </c>
      <c r="S23">
        <f t="shared" si="0"/>
        <v>2005</v>
      </c>
      <c r="T23">
        <f t="shared" si="0"/>
        <v>2006</v>
      </c>
      <c r="U23">
        <f t="shared" si="0"/>
        <v>2007</v>
      </c>
      <c r="V23">
        <f t="shared" si="0"/>
        <v>2008</v>
      </c>
      <c r="W23">
        <f t="shared" si="0"/>
        <v>2009</v>
      </c>
      <c r="X23">
        <f t="shared" si="0"/>
        <v>2010</v>
      </c>
      <c r="Y23">
        <f t="shared" si="0"/>
        <v>2011</v>
      </c>
      <c r="Z23">
        <f t="shared" si="0"/>
        <v>2012</v>
      </c>
      <c r="AB23" s="5">
        <v>2015</v>
      </c>
    </row>
    <row r="24" spans="1:30" x14ac:dyDescent="0.25">
      <c r="D24" t="s">
        <v>57</v>
      </c>
      <c r="E24" s="4">
        <f>E23-1990</f>
        <v>1</v>
      </c>
      <c r="F24" s="4">
        <f t="shared" ref="F24:Z24" si="1">F23-1990</f>
        <v>2</v>
      </c>
      <c r="G24" s="4">
        <f t="shared" si="1"/>
        <v>3</v>
      </c>
      <c r="H24" s="4">
        <f t="shared" si="1"/>
        <v>4</v>
      </c>
      <c r="I24" s="4">
        <f t="shared" si="1"/>
        <v>5</v>
      </c>
      <c r="J24" s="4">
        <f t="shared" si="1"/>
        <v>6</v>
      </c>
      <c r="K24" s="4">
        <f t="shared" si="1"/>
        <v>7</v>
      </c>
      <c r="L24" s="4">
        <f t="shared" si="1"/>
        <v>8</v>
      </c>
      <c r="M24" s="4">
        <f t="shared" si="1"/>
        <v>9</v>
      </c>
      <c r="N24" s="4">
        <f t="shared" si="1"/>
        <v>10</v>
      </c>
      <c r="O24" s="4">
        <f t="shared" si="1"/>
        <v>11</v>
      </c>
      <c r="P24" s="4">
        <f t="shared" si="1"/>
        <v>12</v>
      </c>
      <c r="Q24" s="4">
        <f t="shared" si="1"/>
        <v>13</v>
      </c>
      <c r="R24" s="4">
        <f t="shared" si="1"/>
        <v>14</v>
      </c>
      <c r="S24" s="4">
        <f t="shared" si="1"/>
        <v>15</v>
      </c>
      <c r="T24" s="4">
        <f t="shared" si="1"/>
        <v>16</v>
      </c>
      <c r="U24" s="4">
        <f t="shared" si="1"/>
        <v>17</v>
      </c>
      <c r="V24" s="4">
        <f t="shared" si="1"/>
        <v>18</v>
      </c>
      <c r="W24" s="4">
        <f t="shared" si="1"/>
        <v>19</v>
      </c>
      <c r="X24" s="4">
        <f t="shared" si="1"/>
        <v>20</v>
      </c>
      <c r="Y24" s="4">
        <f t="shared" si="1"/>
        <v>21</v>
      </c>
      <c r="Z24" s="4">
        <f t="shared" si="1"/>
        <v>22</v>
      </c>
      <c r="AB24" s="7">
        <v>25</v>
      </c>
    </row>
    <row r="25" spans="1:30" x14ac:dyDescent="0.25">
      <c r="A25" t="s">
        <v>58</v>
      </c>
      <c r="D25" t="s">
        <v>61</v>
      </c>
      <c r="E25">
        <f>E2/1000000</f>
        <v>399.2</v>
      </c>
      <c r="F25">
        <f t="shared" ref="F25:Z25" si="2">F2/1000000</f>
        <v>395.3</v>
      </c>
      <c r="G25">
        <f t="shared" si="2"/>
        <v>368.7</v>
      </c>
      <c r="H25">
        <f t="shared" si="2"/>
        <v>334</v>
      </c>
      <c r="I25">
        <f t="shared" si="2"/>
        <v>312</v>
      </c>
      <c r="J25">
        <f t="shared" si="2"/>
        <v>300.3</v>
      </c>
      <c r="K25">
        <f t="shared" si="2"/>
        <v>296.7</v>
      </c>
      <c r="L25">
        <f t="shared" si="2"/>
        <v>295.7</v>
      </c>
      <c r="M25">
        <f t="shared" si="2"/>
        <v>290.3</v>
      </c>
      <c r="N25">
        <f t="shared" si="2"/>
        <v>290</v>
      </c>
      <c r="O25">
        <f t="shared" si="2"/>
        <v>284.3</v>
      </c>
      <c r="P25">
        <f t="shared" si="2"/>
        <v>283.39999999999998</v>
      </c>
      <c r="Q25">
        <f t="shared" si="2"/>
        <v>278.10000000000002</v>
      </c>
      <c r="R25">
        <f t="shared" si="2"/>
        <v>274.5</v>
      </c>
      <c r="S25">
        <f t="shared" si="2"/>
        <v>269.60000000000002</v>
      </c>
      <c r="T25">
        <f t="shared" si="2"/>
        <v>262.10000000000002</v>
      </c>
      <c r="U25">
        <f t="shared" si="2"/>
        <v>253.5</v>
      </c>
      <c r="V25">
        <f t="shared" si="2"/>
        <v>242.5</v>
      </c>
      <c r="W25">
        <f t="shared" si="2"/>
        <v>235.5</v>
      </c>
      <c r="X25">
        <f t="shared" si="2"/>
        <v>229.8</v>
      </c>
      <c r="Y25">
        <f t="shared" si="2"/>
        <v>224.4</v>
      </c>
      <c r="Z25">
        <f t="shared" si="2"/>
        <v>220</v>
      </c>
      <c r="AB25" s="8">
        <f>-7.2711*AB24+371.79</f>
        <v>190.01250000000002</v>
      </c>
    </row>
    <row r="26" spans="1:30" x14ac:dyDescent="0.25">
      <c r="A26" t="s">
        <v>59</v>
      </c>
      <c r="E26" s="2">
        <f>E3</f>
        <v>24.682695075593415</v>
      </c>
      <c r="F26" s="2">
        <f t="shared" ref="F26:Z26" si="3">F3</f>
        <v>24.125851132889537</v>
      </c>
      <c r="G26" s="2">
        <f t="shared" si="3"/>
        <v>22.226808944976586</v>
      </c>
      <c r="H26" s="2">
        <f t="shared" si="3"/>
        <v>19.887723114907899</v>
      </c>
      <c r="I26" s="2">
        <f t="shared" si="3"/>
        <v>18.390232231978239</v>
      </c>
      <c r="J26" s="2">
        <f t="shared" si="3"/>
        <v>17.470474192582884</v>
      </c>
      <c r="K26" s="2">
        <f t="shared" si="3"/>
        <v>17.082765333062213</v>
      </c>
      <c r="L26" s="2">
        <f t="shared" si="3"/>
        <v>16.828458668687382</v>
      </c>
      <c r="M26" s="2">
        <f t="shared" si="3"/>
        <v>16.341383785868985</v>
      </c>
      <c r="N26" s="2">
        <f t="shared" si="3"/>
        <v>16.226653544114239</v>
      </c>
      <c r="O26" s="2">
        <f t="shared" si="3"/>
        <v>15.706744814768699</v>
      </c>
      <c r="P26" s="2">
        <f t="shared" si="3"/>
        <v>15.575932365340778</v>
      </c>
      <c r="Q26" s="2">
        <f t="shared" si="3"/>
        <v>15.189990979170089</v>
      </c>
      <c r="R26" s="2">
        <f t="shared" si="3"/>
        <v>14.804666132651008</v>
      </c>
      <c r="S26" s="2">
        <f t="shared" si="3"/>
        <v>14.451495373443755</v>
      </c>
      <c r="T26" s="2">
        <f t="shared" si="3"/>
        <v>13.972866018748411</v>
      </c>
      <c r="U26" s="2">
        <f t="shared" si="3"/>
        <v>13.389565785230021</v>
      </c>
      <c r="V26" s="2">
        <f t="shared" si="3"/>
        <v>12.739597311554624</v>
      </c>
      <c r="W26" s="2">
        <f t="shared" si="3"/>
        <v>12.335690271209419</v>
      </c>
      <c r="X26" s="2">
        <f t="shared" si="3"/>
        <v>11.93227897129516</v>
      </c>
      <c r="Y26" s="2">
        <f t="shared" si="3"/>
        <v>11.580564082853302</v>
      </c>
      <c r="Z26" s="2">
        <f t="shared" si="3"/>
        <v>11.274682360916993</v>
      </c>
      <c r="AB26" s="6">
        <f>-0.5546*AB24+22.569</f>
        <v>8.7039999999999988</v>
      </c>
    </row>
    <row r="27" spans="1:30" x14ac:dyDescent="0.25">
      <c r="D27" t="s">
        <v>62</v>
      </c>
      <c r="G27">
        <f>G4/1000000</f>
        <v>5.5</v>
      </c>
      <c r="H27">
        <f t="shared" ref="H27:Z27" si="4">H4/1000000</f>
        <v>5.5</v>
      </c>
      <c r="I27">
        <f t="shared" si="4"/>
        <v>6.1</v>
      </c>
      <c r="J27">
        <f t="shared" si="4"/>
        <v>7.3</v>
      </c>
      <c r="K27">
        <f t="shared" si="4"/>
        <v>7.9</v>
      </c>
      <c r="L27">
        <f t="shared" si="4"/>
        <v>9.9</v>
      </c>
      <c r="M27">
        <f t="shared" si="4"/>
        <v>10.9</v>
      </c>
      <c r="N27">
        <f t="shared" si="4"/>
        <v>11.3</v>
      </c>
      <c r="O27">
        <f t="shared" si="4"/>
        <v>10.4</v>
      </c>
      <c r="P27">
        <f t="shared" si="4"/>
        <v>8.8000000000000007</v>
      </c>
      <c r="Q27">
        <f t="shared" si="4"/>
        <v>7.5</v>
      </c>
      <c r="R27">
        <f t="shared" si="4"/>
        <v>6.6</v>
      </c>
      <c r="S27">
        <f t="shared" si="4"/>
        <v>6.1</v>
      </c>
      <c r="T27">
        <f t="shared" si="4"/>
        <v>5.8</v>
      </c>
      <c r="U27">
        <f t="shared" si="4"/>
        <v>5.6</v>
      </c>
      <c r="V27">
        <f t="shared" si="4"/>
        <v>5.3</v>
      </c>
      <c r="W27">
        <f t="shared" si="4"/>
        <v>5.2</v>
      </c>
      <c r="X27">
        <f t="shared" si="4"/>
        <v>4.8</v>
      </c>
      <c r="Y27">
        <f t="shared" si="4"/>
        <v>4.4000000000000004</v>
      </c>
      <c r="Z27">
        <f t="shared" si="4"/>
        <v>4</v>
      </c>
    </row>
    <row r="29" spans="1:30" x14ac:dyDescent="0.25">
      <c r="D29" t="s">
        <v>63</v>
      </c>
      <c r="E29">
        <f>E6/1000000</f>
        <v>59.9</v>
      </c>
      <c r="F29">
        <f t="shared" ref="F29:Z29" si="5">F6/1000000</f>
        <v>59.6</v>
      </c>
      <c r="G29">
        <f t="shared" si="5"/>
        <v>59.6</v>
      </c>
      <c r="H29">
        <f t="shared" si="5"/>
        <v>59.8</v>
      </c>
      <c r="I29">
        <f t="shared" si="5"/>
        <v>58.6</v>
      </c>
      <c r="J29">
        <f t="shared" si="5"/>
        <v>59.1</v>
      </c>
      <c r="K29">
        <f t="shared" si="5"/>
        <v>59.3</v>
      </c>
      <c r="L29">
        <f t="shared" si="5"/>
        <v>59.2</v>
      </c>
      <c r="M29">
        <f t="shared" si="5"/>
        <v>58.3</v>
      </c>
      <c r="N29">
        <f t="shared" si="5"/>
        <v>56.7</v>
      </c>
      <c r="O29">
        <f t="shared" si="5"/>
        <v>56.9</v>
      </c>
      <c r="P29">
        <f t="shared" si="5"/>
        <v>56</v>
      </c>
      <c r="Q29">
        <f t="shared" si="5"/>
        <v>55.6</v>
      </c>
      <c r="R29">
        <f t="shared" si="5"/>
        <v>54</v>
      </c>
      <c r="S29">
        <f t="shared" si="5"/>
        <v>52.9</v>
      </c>
      <c r="T29">
        <f t="shared" si="5"/>
        <v>52.5</v>
      </c>
      <c r="U29">
        <f t="shared" si="5"/>
        <v>51</v>
      </c>
      <c r="V29">
        <f t="shared" si="5"/>
        <v>48.9</v>
      </c>
      <c r="W29">
        <f t="shared" si="5"/>
        <v>45.2</v>
      </c>
      <c r="X29">
        <f t="shared" si="5"/>
        <v>44</v>
      </c>
      <c r="Y29">
        <f t="shared" si="5"/>
        <v>43.5</v>
      </c>
      <c r="Z29">
        <f t="shared" si="5"/>
        <v>43.3</v>
      </c>
    </row>
    <row r="30" spans="1:30" x14ac:dyDescent="0.25">
      <c r="E30" s="2">
        <f>E7</f>
        <v>15.399912814629401</v>
      </c>
      <c r="F30" s="2">
        <f t="shared" ref="F30:Z30" si="6">F7</f>
        <v>15.12987602371205</v>
      </c>
      <c r="G30" s="2">
        <f t="shared" si="6"/>
        <v>14.91981411768367</v>
      </c>
      <c r="H30" s="2">
        <f t="shared" si="6"/>
        <v>14.640130448529133</v>
      </c>
      <c r="I30" s="2">
        <f t="shared" si="6"/>
        <v>14.222684316548701</v>
      </c>
      <c r="J30" s="2">
        <f t="shared" si="6"/>
        <v>14.019005710984128</v>
      </c>
      <c r="K30" s="2">
        <f t="shared" si="6"/>
        <v>13.873219513921082</v>
      </c>
      <c r="L30" s="2">
        <f t="shared" si="6"/>
        <v>13.691504166684005</v>
      </c>
      <c r="M30" s="2">
        <f t="shared" si="6"/>
        <v>13.37397361188339</v>
      </c>
      <c r="N30" s="2">
        <f t="shared" si="6"/>
        <v>12.949785453668115</v>
      </c>
      <c r="O30" s="2">
        <f t="shared" si="6"/>
        <v>12.802101362226495</v>
      </c>
      <c r="P30" s="2">
        <f t="shared" si="6"/>
        <v>12.474961388948339</v>
      </c>
      <c r="Q30" s="2">
        <f t="shared" si="6"/>
        <v>12.220329215039293</v>
      </c>
      <c r="R30" s="2">
        <f t="shared" si="6"/>
        <v>11.760969577888517</v>
      </c>
      <c r="S30" s="2">
        <f t="shared" si="6"/>
        <v>11.506441989705513</v>
      </c>
      <c r="T30" s="2">
        <f t="shared" si="6"/>
        <v>11.254540617058947</v>
      </c>
      <c r="U30" s="2">
        <f t="shared" si="6"/>
        <v>10.82050178770618</v>
      </c>
      <c r="V30" s="2">
        <f t="shared" si="6"/>
        <v>10.398800117760114</v>
      </c>
      <c r="W30" s="2">
        <f t="shared" si="6"/>
        <v>9.9116877236875176</v>
      </c>
      <c r="X30" s="2">
        <f t="shared" si="6"/>
        <v>9.5953930813459767</v>
      </c>
      <c r="Y30" s="2">
        <f t="shared" si="6"/>
        <v>9.3898202927796035</v>
      </c>
      <c r="Z30" s="2">
        <f t="shared" si="6"/>
        <v>9.2619108407823134</v>
      </c>
      <c r="AD30" s="3"/>
    </row>
    <row r="31" spans="1:30" x14ac:dyDescent="0.25">
      <c r="D31" t="s">
        <v>64</v>
      </c>
      <c r="E31">
        <f>E8/1000000</f>
        <v>9.1999999999999993</v>
      </c>
      <c r="F31">
        <f t="shared" ref="F31:Z31" si="7">F8/1000000</f>
        <v>10.7</v>
      </c>
      <c r="G31">
        <f t="shared" si="7"/>
        <v>11.4</v>
      </c>
      <c r="H31">
        <f t="shared" si="7"/>
        <v>12.3</v>
      </c>
      <c r="I31">
        <f t="shared" si="7"/>
        <v>13.2</v>
      </c>
      <c r="J31">
        <f t="shared" si="7"/>
        <v>14.3</v>
      </c>
      <c r="K31">
        <f t="shared" si="7"/>
        <v>15.2</v>
      </c>
      <c r="L31">
        <f t="shared" si="7"/>
        <v>15.6</v>
      </c>
      <c r="M31">
        <f t="shared" si="7"/>
        <v>15.8</v>
      </c>
      <c r="N31">
        <f t="shared" si="7"/>
        <v>15.8</v>
      </c>
      <c r="O31">
        <f t="shared" si="7"/>
        <v>15.8</v>
      </c>
      <c r="P31">
        <f t="shared" si="7"/>
        <v>15.7</v>
      </c>
      <c r="Q31">
        <f t="shared" si="7"/>
        <v>19.5</v>
      </c>
      <c r="R31">
        <f t="shared" si="7"/>
        <v>20.3</v>
      </c>
      <c r="S31">
        <f t="shared" si="7"/>
        <v>19.8</v>
      </c>
      <c r="T31">
        <f t="shared" si="7"/>
        <v>20.7</v>
      </c>
      <c r="U31">
        <f t="shared" si="7"/>
        <v>21.4</v>
      </c>
      <c r="V31">
        <f t="shared" si="7"/>
        <v>21.8</v>
      </c>
      <c r="W31">
        <f t="shared" si="7"/>
        <v>22.4</v>
      </c>
      <c r="X31">
        <f t="shared" si="7"/>
        <v>22.7</v>
      </c>
      <c r="Y31">
        <f t="shared" si="7"/>
        <v>19.2</v>
      </c>
      <c r="Z31">
        <f t="shared" si="7"/>
        <v>19.100000000000001</v>
      </c>
    </row>
    <row r="32" spans="1:30" x14ac:dyDescent="0.25">
      <c r="E32" s="2">
        <f>E9</f>
        <v>7.1323390774873454</v>
      </c>
      <c r="F32" s="2">
        <f t="shared" ref="F32:Z32" si="8">F9</f>
        <v>7.6468934568662608</v>
      </c>
      <c r="G32" s="2">
        <f t="shared" si="8"/>
        <v>7.8934242869824818</v>
      </c>
      <c r="H32" s="2">
        <f t="shared" si="8"/>
        <v>8.1634174170336795</v>
      </c>
      <c r="I32" s="2">
        <f t="shared" si="8"/>
        <v>8.4099416630288051</v>
      </c>
      <c r="J32" s="2">
        <f t="shared" si="8"/>
        <v>8.7054325952825025</v>
      </c>
      <c r="K32" s="2">
        <f t="shared" si="8"/>
        <v>8.7991673094018594</v>
      </c>
      <c r="L32" s="2">
        <f t="shared" si="8"/>
        <v>8.8544256737339335</v>
      </c>
      <c r="M32" s="2">
        <f t="shared" si="8"/>
        <v>8.796348030742875</v>
      </c>
      <c r="N32" s="2">
        <f t="shared" si="8"/>
        <v>8.6965646065309414</v>
      </c>
      <c r="O32" s="2">
        <f t="shared" si="8"/>
        <v>8.5759351803691555</v>
      </c>
      <c r="P32" s="2">
        <f t="shared" si="8"/>
        <v>8.5125694794102458</v>
      </c>
      <c r="Q32" s="2">
        <f t="shared" si="8"/>
        <v>8.5878610819034371</v>
      </c>
      <c r="R32" s="2">
        <f t="shared" si="8"/>
        <v>8.7512354495103484</v>
      </c>
      <c r="S32" s="2">
        <f t="shared" si="8"/>
        <v>8.9465738038249274</v>
      </c>
      <c r="T32" s="2">
        <f t="shared" si="8"/>
        <v>9.1440335940088033</v>
      </c>
      <c r="U32" s="2">
        <f t="shared" si="8"/>
        <v>9.2753225901307736</v>
      </c>
      <c r="V32" s="2">
        <f t="shared" si="8"/>
        <v>9.2279598394526321</v>
      </c>
      <c r="W32" s="2">
        <f t="shared" si="8"/>
        <v>9.2364641269014474</v>
      </c>
      <c r="X32" s="2">
        <f t="shared" si="8"/>
        <v>9.2144791399922319</v>
      </c>
      <c r="Y32" s="2">
        <f t="shared" si="8"/>
        <v>9.1034975161555654</v>
      </c>
      <c r="Z32" s="2">
        <f t="shared" si="8"/>
        <v>9.1304149176011151</v>
      </c>
    </row>
    <row r="33" spans="4:26" x14ac:dyDescent="0.25">
      <c r="D33" t="s">
        <v>65</v>
      </c>
      <c r="E33">
        <f>E10/1000000</f>
        <v>114.2</v>
      </c>
      <c r="F33">
        <f t="shared" ref="F33:Z33" si="9">F10/1000000</f>
        <v>113.8</v>
      </c>
      <c r="G33">
        <f t="shared" si="9"/>
        <v>115.8</v>
      </c>
      <c r="H33">
        <f t="shared" si="9"/>
        <v>157.6</v>
      </c>
      <c r="I33">
        <f t="shared" si="9"/>
        <v>159.5</v>
      </c>
      <c r="J33">
        <f t="shared" si="9"/>
        <v>159.69999999999999</v>
      </c>
      <c r="K33">
        <f t="shared" si="9"/>
        <v>160.9</v>
      </c>
      <c r="L33">
        <f t="shared" si="9"/>
        <v>161.1</v>
      </c>
      <c r="M33">
        <f t="shared" si="9"/>
        <v>160.80000000000001</v>
      </c>
      <c r="N33">
        <f t="shared" si="9"/>
        <v>162.69999999999999</v>
      </c>
      <c r="O33">
        <f t="shared" si="9"/>
        <v>165.6</v>
      </c>
      <c r="P33">
        <f t="shared" si="9"/>
        <v>166.1</v>
      </c>
      <c r="Q33">
        <f t="shared" si="9"/>
        <v>166.6</v>
      </c>
      <c r="R33">
        <f t="shared" si="9"/>
        <v>163.69999999999999</v>
      </c>
      <c r="S33">
        <f t="shared" si="9"/>
        <v>161.80000000000001</v>
      </c>
      <c r="T33">
        <f t="shared" si="9"/>
        <v>160.4</v>
      </c>
      <c r="U33">
        <f t="shared" si="9"/>
        <v>162</v>
      </c>
      <c r="V33">
        <f t="shared" si="9"/>
        <v>163</v>
      </c>
      <c r="W33">
        <f t="shared" si="9"/>
        <v>162.1</v>
      </c>
      <c r="X33">
        <f t="shared" si="9"/>
        <v>162.4</v>
      </c>
      <c r="Y33">
        <f t="shared" si="9"/>
        <v>162.19999999999999</v>
      </c>
      <c r="Z33">
        <f t="shared" si="9"/>
        <v>160.80000000000001</v>
      </c>
    </row>
    <row r="34" spans="4:26" x14ac:dyDescent="0.25">
      <c r="E34" s="2">
        <f>E11</f>
        <v>28.982083482090733</v>
      </c>
      <c r="F34" s="2">
        <f t="shared" ref="F34:Z34" si="10">F11</f>
        <v>28.151574263746106</v>
      </c>
      <c r="G34" s="2">
        <f t="shared" si="10"/>
        <v>27.909239930711937</v>
      </c>
      <c r="H34" s="2">
        <f t="shared" si="10"/>
        <v>32.550368929986817</v>
      </c>
      <c r="I34" s="2">
        <f t="shared" si="10"/>
        <v>31.697323736806307</v>
      </c>
      <c r="J34" s="2">
        <f t="shared" si="10"/>
        <v>30.933015717134097</v>
      </c>
      <c r="K34" s="2">
        <f t="shared" si="10"/>
        <v>30.296858227373697</v>
      </c>
      <c r="L34" s="2">
        <f t="shared" si="10"/>
        <v>29.577408006678365</v>
      </c>
      <c r="M34" s="2">
        <f t="shared" si="10"/>
        <v>29.178559198537659</v>
      </c>
      <c r="N34" s="2">
        <f t="shared" si="10"/>
        <v>28.752472838644355</v>
      </c>
      <c r="O34" s="2">
        <f t="shared" si="10"/>
        <v>28.551993503647648</v>
      </c>
      <c r="P34" s="2">
        <f t="shared" si="10"/>
        <v>27.928282377395309</v>
      </c>
      <c r="Q34" s="2">
        <f t="shared" si="10"/>
        <v>27.33080064334121</v>
      </c>
      <c r="R34" s="2">
        <f t="shared" si="10"/>
        <v>26.26567591379451</v>
      </c>
      <c r="S34" s="2">
        <f t="shared" si="10"/>
        <v>25.359124199172964</v>
      </c>
      <c r="T34" s="2">
        <f t="shared" si="10"/>
        <v>24.572604655523293</v>
      </c>
      <c r="U34" s="2">
        <f t="shared" si="10"/>
        <v>24.178761987615488</v>
      </c>
      <c r="V34" s="2">
        <f t="shared" si="10"/>
        <v>23.779731230670357</v>
      </c>
      <c r="W34" s="2">
        <f t="shared" si="10"/>
        <v>23.129876289343631</v>
      </c>
      <c r="X34" s="2">
        <f t="shared" si="10"/>
        <v>22.728251054755624</v>
      </c>
      <c r="Y34" s="2">
        <f t="shared" si="10"/>
        <v>22.215078911662406</v>
      </c>
      <c r="Z34" s="2">
        <f t="shared" si="10"/>
        <v>21.500646565512938</v>
      </c>
    </row>
    <row r="35" spans="4:26" x14ac:dyDescent="0.25">
      <c r="D35" t="s">
        <v>2</v>
      </c>
      <c r="E35">
        <f>E12/1000000</f>
        <v>305.89999999999998</v>
      </c>
      <c r="F35">
        <f t="shared" ref="F35:Z35" si="11">F12/1000000</f>
        <v>320.89999999999998</v>
      </c>
      <c r="G35">
        <f t="shared" si="11"/>
        <v>339</v>
      </c>
      <c r="H35">
        <f t="shared" si="11"/>
        <v>347.6</v>
      </c>
      <c r="I35">
        <f t="shared" si="11"/>
        <v>323.7</v>
      </c>
      <c r="J35">
        <f t="shared" si="11"/>
        <v>301.39999999999998</v>
      </c>
      <c r="K35">
        <f t="shared" si="11"/>
        <v>296.2</v>
      </c>
      <c r="L35">
        <f t="shared" si="11"/>
        <v>280.89999999999998</v>
      </c>
      <c r="M35">
        <f t="shared" si="11"/>
        <v>284</v>
      </c>
      <c r="N35">
        <f t="shared" si="11"/>
        <v>290.89999999999998</v>
      </c>
      <c r="O35">
        <f t="shared" si="11"/>
        <v>312.5</v>
      </c>
      <c r="P35">
        <f t="shared" si="11"/>
        <v>307.60000000000002</v>
      </c>
      <c r="Q35">
        <f t="shared" si="11"/>
        <v>309.10000000000002</v>
      </c>
      <c r="R35">
        <f t="shared" si="11"/>
        <v>309.3</v>
      </c>
      <c r="S35">
        <f t="shared" si="11"/>
        <v>313.89999999999998</v>
      </c>
      <c r="T35">
        <f t="shared" si="11"/>
        <v>300.39999999999998</v>
      </c>
      <c r="U35">
        <f t="shared" si="11"/>
        <v>290.8</v>
      </c>
      <c r="V35">
        <f t="shared" si="11"/>
        <v>293.2</v>
      </c>
      <c r="W35">
        <f t="shared" si="11"/>
        <v>294.7</v>
      </c>
      <c r="X35">
        <f t="shared" si="11"/>
        <v>290.89999999999998</v>
      </c>
      <c r="Y35">
        <f t="shared" si="11"/>
        <v>282.2</v>
      </c>
      <c r="Z35">
        <f t="shared" si="11"/>
        <v>279.39999999999998</v>
      </c>
    </row>
    <row r="36" spans="4:26" x14ac:dyDescent="0.25">
      <c r="E36" s="2">
        <f>E13</f>
        <v>26.58937061712335</v>
      </c>
      <c r="F36" s="2">
        <f t="shared" ref="F36:Z36" si="12">F13</f>
        <v>27.284064894165688</v>
      </c>
      <c r="G36" s="2">
        <f t="shared" si="12"/>
        <v>28.293643958967039</v>
      </c>
      <c r="H36" s="2">
        <f t="shared" si="12"/>
        <v>28.41248080740154</v>
      </c>
      <c r="I36" s="2">
        <f t="shared" si="12"/>
        <v>25.971895063411012</v>
      </c>
      <c r="J36" s="2">
        <f t="shared" si="12"/>
        <v>23.684755403292879</v>
      </c>
      <c r="K36" s="2">
        <f t="shared" si="12"/>
        <v>22.83229722882713</v>
      </c>
      <c r="L36" s="2">
        <f t="shared" si="12"/>
        <v>21.215354665830908</v>
      </c>
      <c r="M36" s="2">
        <f t="shared" si="12"/>
        <v>21.05149073680807</v>
      </c>
      <c r="N36" s="2">
        <f t="shared" si="12"/>
        <v>21.237081455097691</v>
      </c>
      <c r="O36" s="2">
        <f t="shared" si="12"/>
        <v>22.40515347640342</v>
      </c>
      <c r="P36" s="2">
        <f t="shared" si="12"/>
        <v>21.668112288570317</v>
      </c>
      <c r="Q36" s="2">
        <f t="shared" si="12"/>
        <v>21.45382239577475</v>
      </c>
      <c r="R36" s="2">
        <f t="shared" si="12"/>
        <v>21.113572709660712</v>
      </c>
      <c r="S36" s="2">
        <f t="shared" si="12"/>
        <v>21.062560322576257</v>
      </c>
      <c r="T36" s="2">
        <f t="shared" si="12"/>
        <v>19.849204310354644</v>
      </c>
      <c r="U36" s="2">
        <f t="shared" si="12"/>
        <v>19.000262856978029</v>
      </c>
      <c r="V36" s="2">
        <f t="shared" si="12"/>
        <v>18.87192324445207</v>
      </c>
      <c r="W36" s="2">
        <f t="shared" si="12"/>
        <v>18.667006584980896</v>
      </c>
      <c r="X36" s="2">
        <f t="shared" si="12"/>
        <v>18.225953353750391</v>
      </c>
      <c r="Y36" s="2">
        <f t="shared" si="12"/>
        <v>17.383395871929665</v>
      </c>
      <c r="Z36" s="2">
        <f t="shared" si="12"/>
        <v>17.008678265070834</v>
      </c>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baseColWidth="10" defaultColWidth="9.140625" defaultRowHeight="15" x14ac:dyDescent="0.25"/>
  <cols>
    <col min="1" max="1" width="15.85546875" customWidth="1"/>
    <col min="2" max="4" width="50.85546875" customWidth="1"/>
  </cols>
  <sheetData>
    <row r="1" spans="1:4" x14ac:dyDescent="0.25">
      <c r="A1" s="1" t="s">
        <v>11</v>
      </c>
      <c r="B1" s="1" t="s">
        <v>50</v>
      </c>
      <c r="C1" s="1" t="s">
        <v>34</v>
      </c>
      <c r="D1" s="1" t="s">
        <v>46</v>
      </c>
    </row>
    <row r="2" spans="1:4" x14ac:dyDescent="0.25">
      <c r="A2" s="1" t="s">
        <v>30</v>
      </c>
      <c r="B2" s="1" t="s">
        <v>41</v>
      </c>
      <c r="C2" s="1" t="s">
        <v>28</v>
      </c>
      <c r="D2" s="1" t="s">
        <v>16</v>
      </c>
    </row>
    <row r="3" spans="1:4" x14ac:dyDescent="0.25">
      <c r="A3" s="1" t="s">
        <v>43</v>
      </c>
      <c r="B3" s="1" t="s">
        <v>52</v>
      </c>
      <c r="C3" s="1" t="s">
        <v>23</v>
      </c>
      <c r="D3" s="1"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8"/>
  <sheetViews>
    <sheetView workbookViewId="0">
      <selection activeCell="I32" sqref="I32"/>
    </sheetView>
  </sheetViews>
  <sheetFormatPr baseColWidth="10" defaultRowHeight="15" x14ac:dyDescent="0.25"/>
  <cols>
    <col min="4" max="4" width="14.140625" customWidth="1"/>
  </cols>
  <sheetData>
    <row r="3" spans="1:15" x14ac:dyDescent="0.25">
      <c r="A3" t="s">
        <v>66</v>
      </c>
    </row>
    <row r="4" spans="1:15" x14ac:dyDescent="0.25">
      <c r="D4" t="s">
        <v>56</v>
      </c>
      <c r="E4" s="4">
        <v>1991</v>
      </c>
      <c r="F4" s="4">
        <v>1992</v>
      </c>
      <c r="G4" s="4">
        <v>1993</v>
      </c>
      <c r="H4" s="4">
        <v>1994</v>
      </c>
      <c r="I4" s="4">
        <v>1995</v>
      </c>
      <c r="J4" s="4">
        <v>1996</v>
      </c>
      <c r="K4" s="4">
        <v>1997</v>
      </c>
      <c r="L4" s="4">
        <v>1998</v>
      </c>
      <c r="M4" s="4">
        <v>1999</v>
      </c>
      <c r="N4" s="4">
        <v>2000</v>
      </c>
      <c r="O4" s="4">
        <v>2001</v>
      </c>
    </row>
    <row r="5" spans="1:15" x14ac:dyDescent="0.25">
      <c r="D5" t="s">
        <v>57</v>
      </c>
      <c r="E5" s="4">
        <v>1</v>
      </c>
      <c r="F5" s="4">
        <v>2</v>
      </c>
      <c r="G5" s="4">
        <v>3</v>
      </c>
      <c r="H5" s="4">
        <v>4</v>
      </c>
      <c r="I5" s="4">
        <v>5</v>
      </c>
      <c r="J5" s="4">
        <v>6</v>
      </c>
      <c r="K5" s="4">
        <v>7</v>
      </c>
      <c r="L5" s="4">
        <v>8</v>
      </c>
      <c r="M5" s="4">
        <v>9</v>
      </c>
      <c r="N5" s="4">
        <v>10</v>
      </c>
      <c r="O5" s="4">
        <v>11</v>
      </c>
    </row>
    <row r="6" spans="1:15" x14ac:dyDescent="0.25">
      <c r="A6" t="s">
        <v>58</v>
      </c>
      <c r="D6" s="10" t="s">
        <v>61</v>
      </c>
      <c r="E6">
        <v>399.2</v>
      </c>
      <c r="F6">
        <v>395.3</v>
      </c>
      <c r="G6">
        <v>368.7</v>
      </c>
      <c r="H6">
        <v>334</v>
      </c>
      <c r="I6">
        <v>312</v>
      </c>
      <c r="J6">
        <v>300.3</v>
      </c>
      <c r="K6">
        <v>296.7</v>
      </c>
      <c r="L6">
        <v>295.7</v>
      </c>
      <c r="M6">
        <v>290.3</v>
      </c>
      <c r="N6">
        <v>290</v>
      </c>
      <c r="O6">
        <v>284.3</v>
      </c>
    </row>
    <row r="7" spans="1:15" ht="15.75" thickBot="1" x14ac:dyDescent="0.3">
      <c r="A7" t="s">
        <v>59</v>
      </c>
      <c r="D7" s="10"/>
      <c r="E7" s="9">
        <v>24.682695075593415</v>
      </c>
      <c r="F7" s="9">
        <v>24.125851132889537</v>
      </c>
      <c r="G7" s="9">
        <v>22.226808944976586</v>
      </c>
      <c r="H7" s="9">
        <v>19.887723114907899</v>
      </c>
      <c r="I7" s="9">
        <v>18.390232231978239</v>
      </c>
      <c r="J7" s="9">
        <v>17.470474192582884</v>
      </c>
      <c r="K7" s="9">
        <v>17.082765333062213</v>
      </c>
      <c r="L7" s="9">
        <v>16.828458668687382</v>
      </c>
      <c r="M7" s="9">
        <v>16.341383785868985</v>
      </c>
      <c r="N7" s="9">
        <v>16.226653544114239</v>
      </c>
      <c r="O7" s="9">
        <v>15.706744814768699</v>
      </c>
    </row>
    <row r="8" spans="1:15" x14ac:dyDescent="0.25">
      <c r="D8" s="11" t="s">
        <v>63</v>
      </c>
      <c r="E8" s="12">
        <v>59.9</v>
      </c>
      <c r="F8" s="12">
        <v>59.6</v>
      </c>
      <c r="G8" s="12">
        <v>59.6</v>
      </c>
      <c r="H8" s="12">
        <v>59.8</v>
      </c>
      <c r="I8" s="12">
        <v>58.6</v>
      </c>
      <c r="J8" s="12">
        <v>59.1</v>
      </c>
      <c r="K8" s="12">
        <v>59.3</v>
      </c>
      <c r="L8" s="12">
        <v>59.2</v>
      </c>
      <c r="M8" s="12">
        <v>58.3</v>
      </c>
      <c r="N8" s="12">
        <v>56.7</v>
      </c>
      <c r="O8" s="12">
        <v>56.9</v>
      </c>
    </row>
    <row r="9" spans="1:15" ht="15.75" thickBot="1" x14ac:dyDescent="0.3">
      <c r="D9" s="10"/>
      <c r="E9" s="9">
        <v>15.399912814629401</v>
      </c>
      <c r="F9" s="9">
        <v>15.12987602371205</v>
      </c>
      <c r="G9" s="9">
        <v>14.91981411768367</v>
      </c>
      <c r="H9" s="9">
        <v>14.640130448529133</v>
      </c>
      <c r="I9" s="9">
        <v>14.222684316548701</v>
      </c>
      <c r="J9" s="9">
        <v>14.019005710984128</v>
      </c>
      <c r="K9" s="9">
        <v>13.873219513921082</v>
      </c>
      <c r="L9" s="9">
        <v>13.691504166684005</v>
      </c>
      <c r="M9" s="9">
        <v>13.37397361188339</v>
      </c>
      <c r="N9" s="9">
        <v>12.949785453668115</v>
      </c>
      <c r="O9" s="9">
        <v>12.802101362226495</v>
      </c>
    </row>
    <row r="10" spans="1:15" x14ac:dyDescent="0.25">
      <c r="D10" s="11" t="s">
        <v>64</v>
      </c>
      <c r="E10" s="12">
        <v>9.1999999999999993</v>
      </c>
      <c r="F10" s="12">
        <v>10.7</v>
      </c>
      <c r="G10" s="12">
        <v>11.4</v>
      </c>
      <c r="H10" s="12">
        <v>12.3</v>
      </c>
      <c r="I10" s="12">
        <v>13.2</v>
      </c>
      <c r="J10" s="12">
        <v>14.3</v>
      </c>
      <c r="K10" s="12">
        <v>15.2</v>
      </c>
      <c r="L10" s="12">
        <v>15.6</v>
      </c>
      <c r="M10" s="12">
        <v>15.8</v>
      </c>
      <c r="N10" s="12">
        <v>15.8</v>
      </c>
      <c r="O10" s="12">
        <v>15.8</v>
      </c>
    </row>
    <row r="11" spans="1:15" ht="15.75" thickBot="1" x14ac:dyDescent="0.3">
      <c r="D11" s="10"/>
      <c r="E11" s="9">
        <v>7.1323390774873454</v>
      </c>
      <c r="F11" s="9">
        <v>7.6468934568662608</v>
      </c>
      <c r="G11" s="9">
        <v>7.8934242869824818</v>
      </c>
      <c r="H11" s="9">
        <v>8.1634174170336795</v>
      </c>
      <c r="I11" s="9">
        <v>8.4099416630288051</v>
      </c>
      <c r="J11" s="9">
        <v>8.7054325952825025</v>
      </c>
      <c r="K11" s="9">
        <v>8.7991673094018594</v>
      </c>
      <c r="L11" s="9">
        <v>8.8544256737339335</v>
      </c>
      <c r="M11" s="9">
        <v>8.796348030742875</v>
      </c>
      <c r="N11" s="9">
        <v>8.6965646065309414</v>
      </c>
      <c r="O11" s="9">
        <v>8.5759351803691555</v>
      </c>
    </row>
    <row r="12" spans="1:15" x14ac:dyDescent="0.25">
      <c r="D12" s="11" t="s">
        <v>65</v>
      </c>
      <c r="E12" s="12">
        <v>114.2</v>
      </c>
      <c r="F12" s="12">
        <v>113.8</v>
      </c>
      <c r="G12" s="12">
        <v>115.8</v>
      </c>
      <c r="H12" s="12">
        <v>157.6</v>
      </c>
      <c r="I12" s="12">
        <v>159.5</v>
      </c>
      <c r="J12" s="12">
        <v>159.69999999999999</v>
      </c>
      <c r="K12" s="12">
        <v>160.9</v>
      </c>
      <c r="L12" s="12">
        <v>161.1</v>
      </c>
      <c r="M12" s="12">
        <v>160.80000000000001</v>
      </c>
      <c r="N12" s="12">
        <v>162.69999999999999</v>
      </c>
      <c r="O12" s="12">
        <v>165.6</v>
      </c>
    </row>
    <row r="13" spans="1:15" ht="15.75" thickBot="1" x14ac:dyDescent="0.3">
      <c r="D13" s="13"/>
      <c r="E13" s="14">
        <v>28.982083482090733</v>
      </c>
      <c r="F13" s="14">
        <v>28.151574263746106</v>
      </c>
      <c r="G13" s="14">
        <v>27.909239930711937</v>
      </c>
      <c r="H13" s="14">
        <v>32.550368929986817</v>
      </c>
      <c r="I13" s="14">
        <v>31.697323736806307</v>
      </c>
      <c r="J13" s="14">
        <v>30.933015717134097</v>
      </c>
      <c r="K13" s="14">
        <v>30.296858227373697</v>
      </c>
      <c r="L13" s="14">
        <v>29.577408006678365</v>
      </c>
      <c r="M13" s="14">
        <v>29.178559198537659</v>
      </c>
      <c r="N13" s="14">
        <v>28.752472838644355</v>
      </c>
      <c r="O13" s="14">
        <v>28.551993503647648</v>
      </c>
    </row>
    <row r="14" spans="1:15" x14ac:dyDescent="0.25">
      <c r="D14" s="10" t="s">
        <v>2</v>
      </c>
      <c r="E14">
        <v>305.89999999999998</v>
      </c>
      <c r="F14">
        <v>320.89999999999998</v>
      </c>
      <c r="G14">
        <v>339</v>
      </c>
      <c r="H14">
        <v>347.6</v>
      </c>
      <c r="I14">
        <v>323.7</v>
      </c>
      <c r="J14">
        <v>301.39999999999998</v>
      </c>
      <c r="K14">
        <v>296.2</v>
      </c>
      <c r="L14">
        <v>280.89999999999998</v>
      </c>
      <c r="M14">
        <v>284</v>
      </c>
      <c r="N14">
        <v>290.89999999999998</v>
      </c>
      <c r="O14">
        <v>312.5</v>
      </c>
    </row>
    <row r="15" spans="1:15" x14ac:dyDescent="0.25">
      <c r="D15" s="10"/>
      <c r="E15" s="9">
        <v>26.58937061712335</v>
      </c>
      <c r="F15" s="9">
        <v>27.284064894165688</v>
      </c>
      <c r="G15" s="9">
        <v>28.293643958967039</v>
      </c>
      <c r="H15" s="9">
        <v>28.41248080740154</v>
      </c>
      <c r="I15" s="9">
        <v>25.971895063411012</v>
      </c>
      <c r="J15" s="9">
        <v>23.684755403292879</v>
      </c>
      <c r="K15" s="9">
        <v>22.83229722882713</v>
      </c>
      <c r="L15" s="9">
        <v>21.215354665830908</v>
      </c>
      <c r="M15" s="9">
        <v>21.05149073680807</v>
      </c>
      <c r="N15" s="9">
        <v>21.237081455097691</v>
      </c>
      <c r="O15" s="9">
        <v>22.40515347640342</v>
      </c>
    </row>
    <row r="17" spans="4:15" x14ac:dyDescent="0.25">
      <c r="E17" s="4">
        <v>2002</v>
      </c>
      <c r="F17" s="4">
        <v>2003</v>
      </c>
      <c r="G17" s="4">
        <v>2004</v>
      </c>
      <c r="H17" s="4">
        <v>2005</v>
      </c>
      <c r="I17" s="4">
        <v>2006</v>
      </c>
      <c r="J17" s="4">
        <v>2007</v>
      </c>
      <c r="K17" s="4">
        <v>2008</v>
      </c>
      <c r="L17" s="4">
        <v>2009</v>
      </c>
      <c r="M17" s="4">
        <v>2010</v>
      </c>
      <c r="N17" s="4">
        <v>2011</v>
      </c>
      <c r="O17" s="4">
        <v>2012</v>
      </c>
    </row>
    <row r="18" spans="4:15" x14ac:dyDescent="0.25">
      <c r="E18" s="4">
        <v>12</v>
      </c>
      <c r="F18" s="4">
        <v>13</v>
      </c>
      <c r="G18" s="4">
        <v>14</v>
      </c>
      <c r="H18" s="4">
        <v>15</v>
      </c>
      <c r="I18" s="4">
        <v>16</v>
      </c>
      <c r="J18" s="4">
        <v>17</v>
      </c>
      <c r="K18" s="4">
        <v>18</v>
      </c>
      <c r="L18" s="4">
        <v>19</v>
      </c>
      <c r="M18" s="4">
        <v>20</v>
      </c>
      <c r="N18" s="4">
        <v>21</v>
      </c>
      <c r="O18" s="4">
        <v>22</v>
      </c>
    </row>
    <row r="19" spans="4:15" x14ac:dyDescent="0.25">
      <c r="D19" s="10" t="s">
        <v>61</v>
      </c>
      <c r="E19">
        <v>283.39999999999998</v>
      </c>
      <c r="F19">
        <v>278.10000000000002</v>
      </c>
      <c r="G19">
        <v>274.5</v>
      </c>
      <c r="H19">
        <v>269.60000000000002</v>
      </c>
      <c r="I19">
        <v>262.10000000000002</v>
      </c>
      <c r="J19">
        <v>253.5</v>
      </c>
      <c r="K19">
        <v>242.5</v>
      </c>
      <c r="L19">
        <v>235.5</v>
      </c>
      <c r="M19">
        <v>229.8</v>
      </c>
      <c r="N19">
        <v>224.4</v>
      </c>
      <c r="O19">
        <v>220</v>
      </c>
    </row>
    <row r="20" spans="4:15" ht="15.75" thickBot="1" x14ac:dyDescent="0.3">
      <c r="D20" s="10"/>
      <c r="E20" s="9">
        <v>15.575932365340778</v>
      </c>
      <c r="F20" s="9">
        <v>15.189990979170089</v>
      </c>
      <c r="G20" s="9">
        <v>14.804666132651008</v>
      </c>
      <c r="H20" s="9">
        <v>14.451495373443755</v>
      </c>
      <c r="I20" s="9">
        <v>13.972866018748411</v>
      </c>
      <c r="J20" s="9">
        <v>13.389565785230021</v>
      </c>
      <c r="K20" s="9">
        <v>12.739597311554624</v>
      </c>
      <c r="L20" s="9">
        <v>12.335690271209419</v>
      </c>
      <c r="M20" s="9">
        <v>11.93227897129516</v>
      </c>
      <c r="N20" s="9">
        <v>11.580564082853302</v>
      </c>
      <c r="O20" s="9">
        <v>11.274682360916993</v>
      </c>
    </row>
    <row r="21" spans="4:15" x14ac:dyDescent="0.25">
      <c r="D21" s="11" t="s">
        <v>63</v>
      </c>
      <c r="E21" s="12">
        <v>56</v>
      </c>
      <c r="F21" s="12">
        <v>55.6</v>
      </c>
      <c r="G21" s="12">
        <v>54</v>
      </c>
      <c r="H21" s="12">
        <v>52.9</v>
      </c>
      <c r="I21" s="12">
        <v>52.5</v>
      </c>
      <c r="J21" s="12">
        <v>51</v>
      </c>
      <c r="K21" s="12">
        <v>48.9</v>
      </c>
      <c r="L21" s="12">
        <v>45.2</v>
      </c>
      <c r="M21" s="12">
        <v>44</v>
      </c>
      <c r="N21" s="12">
        <v>43.5</v>
      </c>
      <c r="O21" s="12">
        <v>43.3</v>
      </c>
    </row>
    <row r="22" spans="4:15" ht="15.75" thickBot="1" x14ac:dyDescent="0.3">
      <c r="D22" s="10"/>
      <c r="E22" s="9">
        <v>12.474961388948339</v>
      </c>
      <c r="F22" s="9">
        <v>12.220329215039293</v>
      </c>
      <c r="G22" s="9">
        <v>11.760969577888517</v>
      </c>
      <c r="H22" s="9">
        <v>11.506441989705513</v>
      </c>
      <c r="I22" s="9">
        <v>11.254540617058947</v>
      </c>
      <c r="J22" s="9">
        <v>10.82050178770618</v>
      </c>
      <c r="K22" s="9">
        <v>10.398800117760114</v>
      </c>
      <c r="L22" s="9">
        <v>9.9116877236875176</v>
      </c>
      <c r="M22" s="9">
        <v>9.5953930813459767</v>
      </c>
      <c r="N22" s="9">
        <v>9.3898202927796035</v>
      </c>
      <c r="O22" s="9">
        <v>9.2619108407823134</v>
      </c>
    </row>
    <row r="23" spans="4:15" x14ac:dyDescent="0.25">
      <c r="D23" s="11" t="s">
        <v>64</v>
      </c>
      <c r="E23" s="12">
        <v>15.7</v>
      </c>
      <c r="F23" s="12">
        <v>19.5</v>
      </c>
      <c r="G23" s="12">
        <v>20.3</v>
      </c>
      <c r="H23" s="12">
        <v>19.8</v>
      </c>
      <c r="I23" s="12">
        <v>20.7</v>
      </c>
      <c r="J23" s="12">
        <v>21.4</v>
      </c>
      <c r="K23" s="12">
        <v>21.8</v>
      </c>
      <c r="L23" s="12">
        <v>22.4</v>
      </c>
      <c r="M23" s="12">
        <v>22.7</v>
      </c>
      <c r="N23" s="12">
        <v>19.2</v>
      </c>
      <c r="O23" s="12">
        <v>19.100000000000001</v>
      </c>
    </row>
    <row r="24" spans="4:15" ht="15.75" thickBot="1" x14ac:dyDescent="0.3">
      <c r="D24" s="10"/>
      <c r="E24" s="9">
        <v>8.5125694794102458</v>
      </c>
      <c r="F24" s="9">
        <v>8.5878610819034371</v>
      </c>
      <c r="G24" s="9">
        <v>8.7512354495103484</v>
      </c>
      <c r="H24" s="9">
        <v>8.9465738038249274</v>
      </c>
      <c r="I24" s="9">
        <v>9.1440335940088033</v>
      </c>
      <c r="J24" s="9">
        <v>9.2753225901307736</v>
      </c>
      <c r="K24" s="9">
        <v>9.2279598394526321</v>
      </c>
      <c r="L24" s="9">
        <v>9.2364641269014474</v>
      </c>
      <c r="M24" s="9">
        <v>9.2144791399922319</v>
      </c>
      <c r="N24" s="9">
        <v>9.1034975161555654</v>
      </c>
      <c r="O24" s="9">
        <v>9.1304149176011151</v>
      </c>
    </row>
    <row r="25" spans="4:15" x14ac:dyDescent="0.25">
      <c r="D25" s="11" t="s">
        <v>65</v>
      </c>
      <c r="E25" s="12">
        <v>166.1</v>
      </c>
      <c r="F25" s="12">
        <v>166.6</v>
      </c>
      <c r="G25" s="12">
        <v>163.69999999999999</v>
      </c>
      <c r="H25" s="12">
        <v>161.80000000000001</v>
      </c>
      <c r="I25" s="12">
        <v>160.4</v>
      </c>
      <c r="J25" s="12">
        <v>162</v>
      </c>
      <c r="K25" s="12">
        <v>163</v>
      </c>
      <c r="L25" s="12">
        <v>162.1</v>
      </c>
      <c r="M25" s="12">
        <v>162.4</v>
      </c>
      <c r="N25" s="12">
        <v>162.19999999999999</v>
      </c>
      <c r="O25" s="12">
        <v>160.80000000000001</v>
      </c>
    </row>
    <row r="26" spans="4:15" ht="15.75" thickBot="1" x14ac:dyDescent="0.3">
      <c r="D26" s="13"/>
      <c r="E26" s="14">
        <v>27.928282377395309</v>
      </c>
      <c r="F26" s="14">
        <v>27.33080064334121</v>
      </c>
      <c r="G26" s="14">
        <v>26.26567591379451</v>
      </c>
      <c r="H26" s="14">
        <v>25.359124199172964</v>
      </c>
      <c r="I26" s="14">
        <v>24.572604655523293</v>
      </c>
      <c r="J26" s="14">
        <v>24.178761987615488</v>
      </c>
      <c r="K26" s="14">
        <v>23.779731230670357</v>
      </c>
      <c r="L26" s="14">
        <v>23.129876289343631</v>
      </c>
      <c r="M26" s="14">
        <v>22.728251054755624</v>
      </c>
      <c r="N26" s="14">
        <v>22.215078911662406</v>
      </c>
      <c r="O26" s="14">
        <v>21.500646565512938</v>
      </c>
    </row>
    <row r="27" spans="4:15" x14ac:dyDescent="0.25">
      <c r="D27" s="10" t="s">
        <v>2</v>
      </c>
      <c r="E27">
        <v>307.60000000000002</v>
      </c>
      <c r="F27">
        <v>309.10000000000002</v>
      </c>
      <c r="G27">
        <v>309.3</v>
      </c>
      <c r="H27">
        <v>313.89999999999998</v>
      </c>
      <c r="I27">
        <v>300.39999999999998</v>
      </c>
      <c r="J27">
        <v>290.8</v>
      </c>
      <c r="K27">
        <v>293.2</v>
      </c>
      <c r="L27">
        <v>294.7</v>
      </c>
      <c r="M27">
        <v>290.89999999999998</v>
      </c>
      <c r="N27">
        <v>282.2</v>
      </c>
      <c r="O27">
        <v>279.39999999999998</v>
      </c>
    </row>
    <row r="28" spans="4:15" x14ac:dyDescent="0.25">
      <c r="D28" s="10"/>
      <c r="E28" s="9">
        <v>21.668112288570317</v>
      </c>
      <c r="F28" s="9">
        <v>21.45382239577475</v>
      </c>
      <c r="G28" s="9">
        <v>21.113572709660712</v>
      </c>
      <c r="H28" s="9">
        <v>21.062560322576257</v>
      </c>
      <c r="I28" s="9">
        <v>19.849204310354644</v>
      </c>
      <c r="J28" s="9">
        <v>19.000262856978029</v>
      </c>
      <c r="K28" s="9">
        <v>18.87192324445207</v>
      </c>
      <c r="L28" s="9">
        <v>18.667006584980896</v>
      </c>
      <c r="M28" s="9">
        <v>18.225953353750391</v>
      </c>
      <c r="N28" s="9">
        <v>17.383395871929665</v>
      </c>
      <c r="O28" s="9">
        <v>17.008678265070834</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weltweit</vt:lpstr>
      <vt:lpstr>Regionen</vt:lpstr>
      <vt:lpstr>Definition and Source</vt:lpstr>
      <vt:lpstr>Regionenbearbeitet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Antonius</dc:creator>
  <cp:lastModifiedBy>Antonius</cp:lastModifiedBy>
  <dcterms:created xsi:type="dcterms:W3CDTF">2014-09-23T15:57:00Z</dcterms:created>
  <dcterms:modified xsi:type="dcterms:W3CDTF">2014-11-26T18:18:55Z</dcterms:modified>
</cp:coreProperties>
</file>